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90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 - תעודות התחייבות ממשלת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definedNames/>
  <calcPr fullCalcOnLoad="1"/>
</workbook>
</file>

<file path=xl/sharedStrings.xml><?xml version="1.0" encoding="utf-8"?>
<sst xmlns="http://schemas.openxmlformats.org/spreadsheetml/2006/main" count="5495" uniqueCount="1809">
  <si>
    <r>
      <rPr>
        <b/>
        <sz val="10"/>
        <rFont val="Tahoma"/>
        <family val="2"/>
      </rPr>
      <t>קרן השתלמות למשפטנים בע</t>
    </r>
    <r>
      <rPr>
        <b/>
        <sz val="10"/>
        <rFont val="Tahoma"/>
        <family val="2"/>
      </rPr>
      <t>"</t>
    </r>
    <r>
      <rPr>
        <b/>
        <sz val="10"/>
        <rFont val="Tahoma"/>
        <family val="2"/>
      </rPr>
      <t>מ</t>
    </r>
  </si>
  <si>
    <r>
      <rPr>
        <b/>
        <sz val="10"/>
        <rFont val="Tahoma"/>
        <family val="2"/>
      </rPr>
      <t>החברה לניהול קרן השתלמות למשפטנים בע</t>
    </r>
    <r>
      <rPr>
        <b/>
        <sz val="10"/>
        <rFont val="Tahoma"/>
        <family val="2"/>
      </rPr>
      <t>"</t>
    </r>
    <r>
      <rPr>
        <b/>
        <sz val="10"/>
        <rFont val="Tahoma"/>
        <family val="2"/>
      </rPr>
      <t>מ</t>
    </r>
  </si>
  <si>
    <t>SUM</t>
  </si>
  <si>
    <t>2016-12-29</t>
  </si>
  <si>
    <r>
      <rPr>
        <b/>
        <sz val="8"/>
        <rFont val="Tahoma"/>
        <family val="2"/>
      </rPr>
      <t>סכום נכסי ההשקעה</t>
    </r>
    <r>
      <rPr>
        <b/>
        <sz val="8"/>
        <rFont val="Tahoma"/>
        <family val="2"/>
      </rPr>
      <t>:</t>
    </r>
  </si>
  <si>
    <t>שווי הוגן</t>
  </si>
  <si>
    <r>
      <rPr>
        <b/>
        <sz val="8"/>
        <rFont val="Tahoma"/>
        <family val="2"/>
      </rPr>
      <t>שעור מנכסי השקעה</t>
    </r>
    <r>
      <rPr>
        <b/>
        <sz val="8"/>
        <rFont val="Tahoma"/>
        <family val="2"/>
      </rPr>
      <t>*</t>
    </r>
  </si>
  <si>
    <r>
      <rPr>
        <b/>
        <sz val="8"/>
        <rFont val="Tahoma"/>
        <family val="2"/>
      </rPr>
      <t>אלפי ש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</si>
  <si>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t>אחוזים</t>
  </si>
  <si>
    <t>(1)</t>
  </si>
  <si>
    <t>(2)</t>
  </si>
  <si>
    <r>
      <rPr>
        <b/>
        <sz val="8"/>
        <rFont val="Tahoma"/>
        <family val="2"/>
      </rPr>
      <t>.1</t>
    </r>
    <r>
      <rPr>
        <b/>
        <sz val="8"/>
        <rFont val="Tahoma"/>
        <family val="2"/>
      </rPr>
      <t>נכסים המוצגים לפי שווי הוגן</t>
    </r>
  </si>
  <si>
    <r>
      <rPr>
        <b/>
        <sz val="8"/>
        <rFont val="Tahoma"/>
        <family val="2"/>
      </rPr>
      <t>א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מזומנים</t>
    </r>
  </si>
  <si>
    <r>
      <rPr>
        <b/>
        <sz val="8"/>
        <rFont val="Tahoma"/>
        <family val="2"/>
      </rPr>
      <t>ב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ניירות ערך סחירים</t>
    </r>
    <r>
      <rPr>
        <b/>
        <sz val="8"/>
        <rFont val="Tahoma"/>
        <family val="2"/>
      </rPr>
      <t>:</t>
    </r>
  </si>
  <si>
    <r>
      <rPr>
        <b/>
        <sz val="8"/>
        <rFont val="Tahoma"/>
        <family val="2"/>
      </rPr>
      <t>(1)</t>
    </r>
    <r>
      <rPr>
        <b/>
        <sz val="8"/>
        <rFont val="Tahoma"/>
        <family val="2"/>
      </rPr>
      <t>תעודות התחייבות ממשלתיות</t>
    </r>
  </si>
  <si>
    <r>
      <rPr>
        <b/>
        <sz val="8"/>
        <rFont val="Tahoma"/>
        <family val="2"/>
      </rPr>
      <t>(2)</t>
    </r>
    <r>
      <rPr>
        <b/>
        <sz val="8"/>
        <rFont val="Tahoma"/>
        <family val="2"/>
      </rPr>
      <t>תעודות חוב מסחריות</t>
    </r>
  </si>
  <si>
    <r>
      <rPr>
        <b/>
        <sz val="8"/>
        <rFont val="Tahoma"/>
        <family val="2"/>
      </rPr>
      <t>(3)</t>
    </r>
    <r>
      <rPr>
        <b/>
        <sz val="8"/>
        <rFont val="Tahoma"/>
        <family val="2"/>
      </rPr>
      <t>אג</t>
    </r>
    <r>
      <rPr>
        <b/>
        <sz val="8"/>
        <rFont val="Tahoma"/>
        <family val="2"/>
      </rPr>
      <t>''</t>
    </r>
    <r>
      <rPr>
        <b/>
        <sz val="8"/>
        <rFont val="Tahoma"/>
        <family val="2"/>
      </rPr>
      <t>ח קונצרני</t>
    </r>
  </si>
  <si>
    <r>
      <rPr>
        <b/>
        <sz val="8"/>
        <rFont val="Tahoma"/>
        <family val="2"/>
      </rPr>
      <t>(4)</t>
    </r>
    <r>
      <rPr>
        <b/>
        <sz val="8"/>
        <rFont val="Tahoma"/>
        <family val="2"/>
      </rPr>
      <t>מניות</t>
    </r>
  </si>
  <si>
    <r>
      <rPr>
        <b/>
        <sz val="8"/>
        <rFont val="Tahoma"/>
        <family val="2"/>
      </rPr>
      <t>(5)</t>
    </r>
    <r>
      <rPr>
        <b/>
        <sz val="8"/>
        <rFont val="Tahoma"/>
        <family val="2"/>
      </rPr>
      <t>תעודות סל</t>
    </r>
  </si>
  <si>
    <r>
      <rPr>
        <b/>
        <sz val="8"/>
        <rFont val="Tahoma"/>
        <family val="2"/>
      </rPr>
      <t>(6)</t>
    </r>
    <r>
      <rPr>
        <b/>
        <sz val="8"/>
        <rFont val="Tahoma"/>
        <family val="2"/>
      </rPr>
      <t>תעודות השתתפות בקרנות נאמנות</t>
    </r>
  </si>
  <si>
    <r>
      <rPr>
        <b/>
        <sz val="8"/>
        <rFont val="Tahoma"/>
        <family val="2"/>
      </rPr>
      <t>(7)</t>
    </r>
    <r>
      <rPr>
        <b/>
        <sz val="8"/>
        <rFont val="Tahoma"/>
        <family val="2"/>
      </rPr>
      <t>כתבי אופציה</t>
    </r>
  </si>
  <si>
    <r>
      <rPr>
        <b/>
        <sz val="8"/>
        <rFont val="Tahoma"/>
        <family val="2"/>
      </rPr>
      <t>(8)</t>
    </r>
    <r>
      <rPr>
        <b/>
        <sz val="8"/>
        <rFont val="Tahoma"/>
        <family val="2"/>
      </rPr>
      <t>אופציות</t>
    </r>
  </si>
  <si>
    <r>
      <rPr>
        <b/>
        <sz val="8"/>
        <rFont val="Tahoma"/>
        <family val="2"/>
      </rPr>
      <t>(9)</t>
    </r>
    <r>
      <rPr>
        <b/>
        <sz val="8"/>
        <rFont val="Tahoma"/>
        <family val="2"/>
      </rPr>
      <t>חוזים עתידיים</t>
    </r>
  </si>
  <si>
    <r>
      <rPr>
        <b/>
        <sz val="8"/>
        <rFont val="Tahoma"/>
        <family val="2"/>
      </rPr>
      <t>(10)</t>
    </r>
    <r>
      <rPr>
        <b/>
        <sz val="8"/>
        <rFont val="Tahoma"/>
        <family val="2"/>
      </rPr>
      <t>מוצרים מובנים</t>
    </r>
  </si>
  <si>
    <r>
      <rPr>
        <b/>
        <sz val="8"/>
        <rFont val="Tahoma"/>
        <family val="2"/>
      </rPr>
      <t>ג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ניירות ערך לא סחירים</t>
    </r>
    <r>
      <rPr>
        <b/>
        <sz val="8"/>
        <rFont val="Tahoma"/>
        <family val="2"/>
      </rPr>
      <t>:</t>
    </r>
  </si>
  <si>
    <r>
      <rPr>
        <b/>
        <sz val="8"/>
        <rFont val="Tahoma"/>
        <family val="2"/>
      </rPr>
      <t>(5)</t>
    </r>
    <r>
      <rPr>
        <b/>
        <sz val="8"/>
        <rFont val="Tahoma"/>
        <family val="2"/>
      </rPr>
      <t>קרנות השקעה</t>
    </r>
  </si>
  <si>
    <r>
      <rPr>
        <b/>
        <sz val="8"/>
        <rFont val="Tahoma"/>
        <family val="2"/>
      </rPr>
      <t>(6)</t>
    </r>
    <r>
      <rPr>
        <b/>
        <sz val="8"/>
        <rFont val="Tahoma"/>
        <family val="2"/>
      </rPr>
      <t>כתבי אופציה</t>
    </r>
  </si>
  <si>
    <r>
      <rPr>
        <b/>
        <sz val="8"/>
        <rFont val="Tahoma"/>
        <family val="2"/>
      </rPr>
      <t>(7)</t>
    </r>
    <r>
      <rPr>
        <b/>
        <sz val="8"/>
        <rFont val="Tahoma"/>
        <family val="2"/>
      </rPr>
      <t>אופציות</t>
    </r>
  </si>
  <si>
    <r>
      <rPr>
        <b/>
        <sz val="8"/>
        <rFont val="Tahoma"/>
        <family val="2"/>
      </rPr>
      <t>(8)</t>
    </r>
    <r>
      <rPr>
        <b/>
        <sz val="8"/>
        <rFont val="Tahoma"/>
        <family val="2"/>
      </rPr>
      <t>חוזים עתידיים</t>
    </r>
  </si>
  <si>
    <r>
      <rPr>
        <b/>
        <sz val="8"/>
        <rFont val="Tahoma"/>
        <family val="2"/>
      </rPr>
      <t>(9)</t>
    </r>
    <r>
      <rPr>
        <b/>
        <sz val="8"/>
        <rFont val="Tahoma"/>
        <family val="2"/>
      </rPr>
      <t>מוצרים מובנים</t>
    </r>
  </si>
  <si>
    <r>
      <rPr>
        <b/>
        <sz val="8"/>
        <rFont val="Tahoma"/>
        <family val="2"/>
      </rPr>
      <t>ד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הלוואות</t>
    </r>
  </si>
  <si>
    <r>
      <rPr>
        <b/>
        <sz val="8"/>
        <rFont val="Tahoma"/>
        <family val="2"/>
      </rPr>
      <t>ה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פקדונות מעל</t>
    </r>
    <r>
      <rPr>
        <b/>
        <sz val="8"/>
        <rFont val="Tahoma"/>
        <family val="2"/>
      </rPr>
      <t>3</t>
    </r>
    <r>
      <rPr>
        <b/>
        <sz val="8"/>
        <rFont val="Tahoma"/>
        <family val="2"/>
      </rPr>
      <t>חודשים</t>
    </r>
  </si>
  <si>
    <r>
      <rPr>
        <b/>
        <sz val="8"/>
        <rFont val="Tahoma"/>
        <family val="2"/>
      </rPr>
      <t>ו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זכויות מקרקעין</t>
    </r>
  </si>
  <si>
    <r>
      <rPr>
        <b/>
        <sz val="8"/>
        <rFont val="Tahoma"/>
        <family val="2"/>
      </rPr>
      <t>ז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השקעה בחברות מוחזקות</t>
    </r>
  </si>
  <si>
    <r>
      <rPr>
        <b/>
        <sz val="8"/>
        <rFont val="Tahoma"/>
        <family val="2"/>
      </rPr>
      <t>ח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השקעות אחרות</t>
    </r>
  </si>
  <si>
    <r>
      <rPr>
        <b/>
        <sz val="8"/>
        <rFont val="Tahoma"/>
        <family val="2"/>
      </rPr>
      <t>.2</t>
    </r>
    <r>
      <rPr>
        <b/>
        <sz val="8"/>
        <rFont val="Tahoma"/>
        <family val="2"/>
      </rPr>
      <t>נכסים המוצגים לפי עלות מתואמת</t>
    </r>
  </si>
  <si>
    <r>
      <rPr>
        <b/>
        <sz val="8"/>
        <rFont val="Tahoma"/>
        <family val="2"/>
      </rPr>
      <t>א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סחיר</t>
    </r>
  </si>
  <si>
    <r>
      <rPr>
        <b/>
        <sz val="8"/>
        <rFont val="Tahoma"/>
        <family val="2"/>
      </rPr>
      <t>ב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לא סחיר</t>
    </r>
  </si>
  <si>
    <r>
      <rPr>
        <b/>
        <sz val="8"/>
        <rFont val="Tahoma"/>
        <family val="2"/>
      </rPr>
      <t>ג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מסגרות אשראי מנוצלות ללווים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</si>
  <si>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''</t>
    </r>
    <r>
      <rPr>
        <b/>
        <sz val="8"/>
        <rFont val="Tahoma"/>
        <family val="2"/>
      </rPr>
      <t>כ סכום נכסי המסלול או הקרן</t>
    </r>
  </si>
  <si>
    <r>
      <rPr>
        <b/>
        <sz val="8"/>
        <rFont val="Tahoma"/>
        <family val="2"/>
      </rPr>
      <t>ט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יתרות התחייבות להשקעה</t>
    </r>
    <r>
      <rPr>
        <b/>
        <sz val="8"/>
        <rFont val="Tahoma"/>
        <family val="2"/>
      </rPr>
      <t>:</t>
    </r>
  </si>
  <si>
    <r>
      <rPr>
        <b/>
        <sz val="8"/>
        <rFont val="Tahoma"/>
        <family val="2"/>
      </rPr>
      <t>*</t>
    </r>
    <r>
      <rPr>
        <b/>
        <sz val="8"/>
        <rFont val="Tahoma"/>
        <family val="2"/>
      </rPr>
      <t>בהתאם לשיטה שיושמה בדוח הכספי</t>
    </r>
  </si>
  <si>
    <t>שם מטבע</t>
  </si>
  <si>
    <r>
      <rPr>
        <b/>
        <sz val="8"/>
        <rFont val="Tahoma"/>
        <family val="2"/>
      </rPr>
      <t>שע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</si>
  <si>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t>דולר אמריקאי</t>
  </si>
  <si>
    <t>3.844</t>
  </si>
  <si>
    <t>לירה שטרלינג</t>
  </si>
  <si>
    <t>4.7062</t>
  </si>
  <si>
    <t>אירו</t>
  </si>
  <si>
    <t>4.0201</t>
  </si>
  <si>
    <r>
      <rPr>
        <b/>
        <sz val="8"/>
        <rFont val="Tahoma"/>
        <family val="2"/>
      </rPr>
      <t>ין יפני</t>
    </r>
    <r>
      <rPr>
        <b/>
        <sz val="8"/>
        <rFont val="Tahoma"/>
        <family val="2"/>
      </rPr>
      <t>100</t>
    </r>
    <r>
      <rPr>
        <b/>
        <sz val="8"/>
        <rFont val="Tahoma"/>
        <family val="2"/>
      </rPr>
      <t>יחידות</t>
    </r>
  </si>
  <si>
    <t>3.2959</t>
  </si>
  <si>
    <t>10:49:14</t>
  </si>
  <si>
    <t>2017-01-08</t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</si>
  <si>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</rPr>
      <t>א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מזומנים ושווי מזומנים</t>
    </r>
  </si>
  <si>
    <r>
      <rPr>
        <b/>
        <sz val="8"/>
        <rFont val="Tahoma"/>
        <family val="2"/>
      </rPr>
      <t>שם המנפיק</t>
    </r>
    <r>
      <rPr>
        <b/>
        <sz val="8"/>
        <rFont val="Tahoma"/>
        <family val="2"/>
      </rPr>
      <t>/</t>
    </r>
    <r>
      <rPr>
        <b/>
        <sz val="8"/>
        <rFont val="Tahoma"/>
        <family val="2"/>
      </rPr>
      <t>שם נייר ערך</t>
    </r>
  </si>
  <si>
    <r>
      <rPr>
        <b/>
        <sz val="8"/>
        <rFont val="Tahoma"/>
        <family val="2"/>
      </rPr>
      <t>מספר ני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ע</t>
    </r>
  </si>
  <si>
    <t>מספר מנפיק</t>
  </si>
  <si>
    <t>דירוג</t>
  </si>
  <si>
    <t>שם מדרג</t>
  </si>
  <si>
    <t>סוג מטבע</t>
  </si>
  <si>
    <t>שיעור ריבית</t>
  </si>
  <si>
    <t>תשואה לפדיון</t>
  </si>
  <si>
    <t>שווי שוק</t>
  </si>
  <si>
    <t>שעור מנכסי אפיק ההשקעה</t>
  </si>
  <si>
    <t>(3)</t>
  </si>
  <si>
    <t>(4)</t>
  </si>
  <si>
    <t>(5)</t>
  </si>
  <si>
    <t>(6)</t>
  </si>
  <si>
    <t>(7)</t>
  </si>
  <si>
    <t>(8)</t>
  </si>
  <si>
    <t>(9)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</si>
  <si>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מזומנים ושווי מזומנים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</si>
  <si>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בישראל</t>
    </r>
  </si>
  <si>
    <r>
      <rPr>
        <b/>
        <sz val="8"/>
        <rFont val="Tahoma"/>
        <family val="2"/>
      </rPr>
      <t>יתרות מזומנים ועו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ש בש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</si>
  <si>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sz val="8"/>
        <rFont val="Tahoma"/>
        <family val="2"/>
      </rPr>
      <t>בנק הפועלים</t>
    </r>
    <r>
      <rPr>
        <sz val="8"/>
        <rFont val="Tahoma"/>
        <family val="2"/>
      </rPr>
      <t>-</t>
    </r>
    <r>
      <rPr>
        <sz val="8"/>
        <rFont val="Tahoma"/>
        <family val="2"/>
      </rPr>
      <t>שקל חדש</t>
    </r>
  </si>
  <si>
    <t>12 - 912001</t>
  </si>
  <si>
    <t>12</t>
  </si>
  <si>
    <t>AA+</t>
  </si>
  <si>
    <t>מעלות</t>
  </si>
  <si>
    <t>שקל חדש</t>
  </si>
  <si>
    <r>
      <rPr>
        <b/>
        <sz val="8"/>
        <rFont val="Tahoma"/>
        <family val="2"/>
      </rPr>
      <t>ייתרות מזומנים ועו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ש נקובים במט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</si>
  <si>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sz val="8"/>
        <rFont val="Tahoma"/>
        <family val="2"/>
      </rPr>
      <t>סכומים לקבל תנועות בזמן</t>
    </r>
    <r>
      <rPr>
        <sz val="8"/>
        <rFont val="Tahoma"/>
        <family val="2"/>
      </rPr>
      <t>T</t>
    </r>
    <r>
      <rPr>
        <sz val="8"/>
        <rFont val="Tahoma"/>
        <family val="2"/>
      </rPr>
      <t>מט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</si>
  <si>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/>
  </si>
  <si>
    <t>0</t>
  </si>
  <si>
    <r>
      <rPr>
        <sz val="8"/>
        <rFont val="Tahoma"/>
        <family val="2"/>
      </rPr>
      <t>בנק הפועלים</t>
    </r>
    <r>
      <rPr>
        <sz val="8"/>
        <rFont val="Tahoma"/>
        <family val="2"/>
      </rPr>
      <t>-</t>
    </r>
    <r>
      <rPr>
        <sz val="8"/>
        <rFont val="Tahoma"/>
        <family val="2"/>
      </rPr>
      <t>דולר אמריקאי</t>
    </r>
  </si>
  <si>
    <t>12 - 912019</t>
  </si>
  <si>
    <r>
      <rPr>
        <sz val="8"/>
        <rFont val="Tahoma"/>
        <family val="2"/>
      </rPr>
      <t>בנק הפועלים</t>
    </r>
    <r>
      <rPr>
        <sz val="8"/>
        <rFont val="Tahoma"/>
        <family val="2"/>
      </rPr>
      <t>-</t>
    </r>
    <r>
      <rPr>
        <sz val="8"/>
        <rFont val="Tahoma"/>
        <family val="2"/>
      </rPr>
      <t>אירו</t>
    </r>
  </si>
  <si>
    <t>12 - 912100</t>
  </si>
  <si>
    <r>
      <rPr>
        <sz val="8"/>
        <rFont val="Tahoma"/>
        <family val="2"/>
      </rPr>
      <t>בנק הפועלים</t>
    </r>
    <r>
      <rPr>
        <sz val="8"/>
        <rFont val="Tahoma"/>
        <family val="2"/>
      </rPr>
      <t>-</t>
    </r>
    <r>
      <rPr>
        <sz val="8"/>
        <rFont val="Tahoma"/>
        <family val="2"/>
      </rPr>
      <t>לירה שטרלינג</t>
    </r>
  </si>
  <si>
    <t>12 - 912027</t>
  </si>
  <si>
    <r>
      <rPr>
        <sz val="8"/>
        <rFont val="Tahoma"/>
        <family val="2"/>
      </rPr>
      <t>בנק הפועלים</t>
    </r>
    <r>
      <rPr>
        <sz val="8"/>
        <rFont val="Tahoma"/>
        <family val="2"/>
      </rPr>
      <t>-</t>
    </r>
    <r>
      <rPr>
        <sz val="8"/>
        <rFont val="Tahoma"/>
        <family val="2"/>
      </rPr>
      <t>ין יפני</t>
    </r>
  </si>
  <si>
    <t>12 - 912248</t>
  </si>
  <si>
    <t>ין יפני</t>
  </si>
  <si>
    <r>
      <rPr>
        <b/>
        <sz val="8"/>
        <rFont val="Tahoma"/>
        <family val="2"/>
      </rPr>
      <t>פח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ק פר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י</t>
    </r>
  </si>
  <si>
    <t>12 - 912222222</t>
  </si>
  <si>
    <r>
      <rPr>
        <sz val="8"/>
        <rFont val="Tahoma"/>
        <family val="2"/>
      </rPr>
      <t>פועלים סהר</t>
    </r>
    <r>
      <rPr>
        <sz val="8"/>
        <rFont val="Tahoma"/>
        <family val="2"/>
      </rPr>
      <t>-</t>
    </r>
    <r>
      <rPr>
        <sz val="8"/>
        <rFont val="Tahoma"/>
        <family val="2"/>
      </rPr>
      <t>שקל חדש</t>
    </r>
  </si>
  <si>
    <t>12 - 111111222</t>
  </si>
  <si>
    <r>
      <rPr>
        <b/>
        <sz val="8"/>
        <rFont val="Tahoma"/>
        <family val="2"/>
      </rPr>
      <t>פק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מ לתקופה של עד שלושה חודשים</t>
    </r>
  </si>
  <si>
    <t>12 - 815883004</t>
  </si>
  <si>
    <t>פקדון צמוד מדד עד שלושה חודשים</t>
  </si>
  <si>
    <r>
      <rPr>
        <b/>
        <sz val="8"/>
        <rFont val="Tahoma"/>
        <family val="2"/>
      </rPr>
      <t>פקדון צמוד 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עד שלושה חודשים</t>
    </r>
    <r>
      <rPr>
        <b/>
        <sz val="8"/>
        <rFont val="Tahoma"/>
        <family val="2"/>
      </rPr>
      <t>(</t>
    </r>
    <r>
      <rPr>
        <b/>
        <sz val="8"/>
        <rFont val="Tahoma"/>
        <family val="2"/>
      </rPr>
      <t>פצ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מ</t>
    </r>
    <r>
      <rPr>
        <b/>
        <sz val="8"/>
        <rFont val="Tahoma"/>
        <family val="2"/>
      </rPr>
      <t>)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</si>
  <si>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</si>
  <si>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יתרות מזומנים ועו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ש נקובים במט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</si>
  <si>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b/>
        <sz val="8"/>
        <rFont val="Tahoma"/>
        <family val="2"/>
      </rPr>
      <t>פקדונות במט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עד שלושה חודשים</t>
    </r>
  </si>
  <si>
    <r>
      <rPr>
        <b/>
        <sz val="8"/>
        <rFont val="Tahoma"/>
        <family val="2"/>
      </rPr>
      <t>*</t>
    </r>
    <r>
      <rPr>
        <b/>
        <sz val="8"/>
        <rFont val="Tahoma"/>
        <family val="2"/>
      </rPr>
      <t>בעל ענין</t>
    </r>
    <r>
      <rPr>
        <b/>
        <sz val="8"/>
        <rFont val="Tahoma"/>
        <family val="2"/>
      </rPr>
      <t>/</t>
    </r>
    <r>
      <rPr>
        <b/>
        <sz val="8"/>
        <rFont val="Tahoma"/>
        <family val="2"/>
      </rPr>
      <t>צד קשור</t>
    </r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</si>
  <si>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</rPr>
      <t>ב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ניירות ערך סחירים</t>
    </r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</si>
  <si>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</rPr>
      <t>תעודות התחייבות ממשליות</t>
    </r>
  </si>
  <si>
    <t>זירת מסחר</t>
  </si>
  <si>
    <t>תאריך רכישה</t>
  </si>
  <si>
    <r>
      <rPr>
        <b/>
        <sz val="8"/>
        <rFont val="Tahoma"/>
        <family val="2"/>
      </rPr>
      <t>מח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מ</t>
    </r>
  </si>
  <si>
    <t>ערך נקוב</t>
  </si>
  <si>
    <t>שער</t>
  </si>
  <si>
    <t>שעור מערך נקוב מונפק</t>
  </si>
  <si>
    <r>
      <rPr>
        <b/>
        <sz val="8"/>
        <rFont val="Tahoma"/>
        <family val="2"/>
      </rPr>
      <t>שעור מסך נכסי השקעה</t>
    </r>
    <r>
      <rPr>
        <b/>
        <sz val="8"/>
        <rFont val="Tahoma"/>
        <family val="2"/>
      </rPr>
      <t>**</t>
    </r>
  </si>
  <si>
    <t>שנים</t>
  </si>
  <si>
    <r>
      <rPr>
        <b/>
        <sz val="8"/>
        <rFont val="Tahoma"/>
        <family val="2"/>
      </rPr>
      <t>ש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</si>
  <si>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t>אגורות</t>
  </si>
  <si>
    <t>(10)</t>
  </si>
  <si>
    <t>(11)</t>
  </si>
  <si>
    <t>(12)</t>
  </si>
  <si>
    <t>(13)</t>
  </si>
  <si>
    <t>(14)</t>
  </si>
  <si>
    <t>(15)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</si>
  <si>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התחייבויות ממשלתיות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</si>
  <si>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צמודות מדד</t>
    </r>
  </si>
  <si>
    <r>
      <rPr>
        <sz val="8"/>
        <rFont val="Tahoma"/>
        <family val="2"/>
      </rPr>
      <t>ממשל צמודה</t>
    </r>
    <r>
      <rPr>
        <sz val="8"/>
        <rFont val="Tahoma"/>
        <family val="2"/>
      </rPr>
      <t>0923</t>
    </r>
  </si>
  <si>
    <t>1128081</t>
  </si>
  <si>
    <t>TASE</t>
  </si>
  <si>
    <t>RF</t>
  </si>
  <si>
    <t>ללא דירוג</t>
  </si>
  <si>
    <r>
      <rPr>
        <sz val="8"/>
        <rFont val="Tahoma"/>
        <family val="2"/>
      </rPr>
      <t>ממשל צמודה</t>
    </r>
    <r>
      <rPr>
        <sz val="8"/>
        <rFont val="Tahoma"/>
        <family val="2"/>
      </rPr>
      <t>0922</t>
    </r>
  </si>
  <si>
    <t>1124056</t>
  </si>
  <si>
    <r>
      <rPr>
        <sz val="8"/>
        <rFont val="Tahoma"/>
        <family val="2"/>
      </rPr>
      <t>ממשל צמודה</t>
    </r>
    <r>
      <rPr>
        <sz val="8"/>
        <rFont val="Tahoma"/>
        <family val="2"/>
      </rPr>
      <t>1019</t>
    </r>
  </si>
  <si>
    <t>1114750</t>
  </si>
  <si>
    <r>
      <rPr>
        <sz val="8"/>
        <rFont val="Tahoma"/>
        <family val="2"/>
      </rPr>
      <t>ממשל צמודה</t>
    </r>
    <r>
      <rPr>
        <sz val="8"/>
        <rFont val="Tahoma"/>
        <family val="2"/>
      </rPr>
      <t>418</t>
    </r>
  </si>
  <si>
    <t>1108927</t>
  </si>
  <si>
    <r>
      <rPr>
        <sz val="8"/>
        <rFont val="Tahoma"/>
        <family val="2"/>
      </rPr>
      <t>גליל</t>
    </r>
    <r>
      <rPr>
        <sz val="8"/>
        <rFont val="Tahoma"/>
        <family val="2"/>
      </rPr>
      <t>5903</t>
    </r>
  </si>
  <si>
    <t>9590332</t>
  </si>
  <si>
    <r>
      <rPr>
        <sz val="8"/>
        <rFont val="Tahoma"/>
        <family val="2"/>
      </rPr>
      <t>גליל</t>
    </r>
    <r>
      <rPr>
        <sz val="8"/>
        <rFont val="Tahoma"/>
        <family val="2"/>
      </rPr>
      <t>5904</t>
    </r>
  </si>
  <si>
    <t>9590431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</si>
  <si>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לא צמודות</t>
    </r>
  </si>
  <si>
    <r>
      <rPr>
        <sz val="8"/>
        <rFont val="Tahoma"/>
        <family val="2"/>
      </rPr>
      <t>ממשל שקלית</t>
    </r>
    <r>
      <rPr>
        <sz val="8"/>
        <rFont val="Tahoma"/>
        <family val="2"/>
      </rPr>
      <t>0118</t>
    </r>
  </si>
  <si>
    <t>1126218</t>
  </si>
  <si>
    <r>
      <rPr>
        <sz val="8"/>
        <rFont val="Tahoma"/>
        <family val="2"/>
      </rPr>
      <t>ממשל שקלית</t>
    </r>
    <r>
      <rPr>
        <sz val="8"/>
        <rFont val="Tahoma"/>
        <family val="2"/>
      </rPr>
      <t>0324</t>
    </r>
  </si>
  <si>
    <t>1130848</t>
  </si>
  <si>
    <r>
      <rPr>
        <sz val="8"/>
        <rFont val="Tahoma"/>
        <family val="2"/>
      </rPr>
      <t>ממשל שקלית</t>
    </r>
    <r>
      <rPr>
        <sz val="8"/>
        <rFont val="Tahoma"/>
        <family val="2"/>
      </rPr>
      <t>0219</t>
    </r>
  </si>
  <si>
    <t>1110907</t>
  </si>
  <si>
    <r>
      <rPr>
        <sz val="8"/>
        <rFont val="Tahoma"/>
        <family val="2"/>
      </rPr>
      <t>ממשל שקלית</t>
    </r>
    <r>
      <rPr>
        <sz val="8"/>
        <rFont val="Tahoma"/>
        <family val="2"/>
      </rPr>
      <t>0120</t>
    </r>
  </si>
  <si>
    <t>1115773</t>
  </si>
  <si>
    <r>
      <rPr>
        <sz val="8"/>
        <rFont val="Tahoma"/>
        <family val="2"/>
      </rPr>
      <t>ממשל שקלית</t>
    </r>
    <r>
      <rPr>
        <sz val="8"/>
        <rFont val="Tahoma"/>
        <family val="2"/>
      </rPr>
      <t>0323</t>
    </r>
  </si>
  <si>
    <t>1126747</t>
  </si>
  <si>
    <r>
      <rPr>
        <sz val="8"/>
        <rFont val="Tahoma"/>
        <family val="2"/>
      </rPr>
      <t>ממשל שקלית</t>
    </r>
    <r>
      <rPr>
        <sz val="8"/>
        <rFont val="Tahoma"/>
        <family val="2"/>
      </rPr>
      <t>0122</t>
    </r>
  </si>
  <si>
    <t>1123272</t>
  </si>
  <si>
    <r>
      <rPr>
        <sz val="8"/>
        <rFont val="Tahoma"/>
        <family val="2"/>
      </rPr>
      <t>ממשל שקלית</t>
    </r>
    <r>
      <rPr>
        <sz val="8"/>
        <rFont val="Tahoma"/>
        <family val="2"/>
      </rPr>
      <t>1026</t>
    </r>
  </si>
  <si>
    <t>1099456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</si>
  <si>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צמודות לדולר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</si>
  <si>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של ממשלת ישראל שהונפקו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</si>
  <si>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 שהנפיקו ממשלות זרות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</si>
  <si>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t>SWEDISH EXP VAR11/23</t>
  </si>
  <si>
    <t>XS0992306810</t>
  </si>
  <si>
    <t>אחר</t>
  </si>
  <si>
    <t>BBB</t>
  </si>
  <si>
    <t>S&amp;P</t>
  </si>
  <si>
    <t>71308779</t>
  </si>
  <si>
    <r>
      <rPr>
        <b/>
        <sz val="8"/>
        <rFont val="Tahoma"/>
        <family val="2"/>
      </rPr>
      <t>**</t>
    </r>
    <r>
      <rPr>
        <b/>
        <sz val="8"/>
        <rFont val="Tahoma"/>
        <family val="2"/>
      </rPr>
      <t>בהתאם לשיטה שיושמה בדוח הכספי</t>
    </r>
  </si>
  <si>
    <r>
      <rPr>
        <b/>
        <sz val="8"/>
        <rFont val="Tahoma"/>
        <family val="2"/>
      </rPr>
      <t>2.</t>
    </r>
    <r>
      <rPr>
        <b/>
        <sz val="8"/>
        <rFont val="Tahoma"/>
        <family val="2"/>
      </rPr>
      <t>תעודות חוב מסחריות</t>
    </r>
  </si>
  <si>
    <t>ספק המידע</t>
  </si>
  <si>
    <t>ענף מסחר</t>
  </si>
  <si>
    <t>(16)</t>
  </si>
  <si>
    <t>(17)</t>
  </si>
  <si>
    <t>(18)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</si>
  <si>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חוב מסחריות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</si>
  <si>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צמודות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</si>
  <si>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צמודות למט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</si>
  <si>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חברות זרות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</si>
  <si>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חברות ישראליות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</si>
  <si>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3.</t>
    </r>
    <r>
      <rPr>
        <b/>
        <sz val="8"/>
        <rFont val="Tahoma"/>
        <family val="2"/>
      </rPr>
      <t>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</t>
    </r>
  </si>
  <si>
    <t>שם נייר ערך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</si>
  <si>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אגרות חוב קונצרניות</t>
    </r>
  </si>
  <si>
    <r>
      <rPr>
        <sz val="8"/>
        <rFont val="Tahoma"/>
        <family val="2"/>
      </rPr>
      <t>לאומי אגח</t>
    </r>
    <r>
      <rPr>
        <sz val="8"/>
        <rFont val="Tahoma"/>
        <family val="2"/>
      </rPr>
      <t>177</t>
    </r>
  </si>
  <si>
    <t>6040315</t>
  </si>
  <si>
    <t>604</t>
  </si>
  <si>
    <t>בנקים</t>
  </si>
  <si>
    <t>AAA</t>
  </si>
  <si>
    <r>
      <rPr>
        <sz val="8"/>
        <rFont val="Tahoma"/>
        <family val="2"/>
      </rPr>
      <t>מזרחי טפ הנפק</t>
    </r>
    <r>
      <rPr>
        <sz val="8"/>
        <rFont val="Tahoma"/>
        <family val="2"/>
      </rPr>
      <t>38</t>
    </r>
  </si>
  <si>
    <t>2310142</t>
  </si>
  <si>
    <t>231</t>
  </si>
  <si>
    <r>
      <rPr>
        <sz val="8"/>
        <rFont val="Tahoma"/>
        <family val="2"/>
      </rPr>
      <t>מז טפ הנפק</t>
    </r>
    <r>
      <rPr>
        <sz val="8"/>
        <rFont val="Tahoma"/>
        <family val="2"/>
      </rPr>
      <t>44</t>
    </r>
  </si>
  <si>
    <t>2310209</t>
  </si>
  <si>
    <r>
      <rPr>
        <sz val="8"/>
        <rFont val="Tahoma"/>
        <family val="2"/>
      </rPr>
      <t>מז טפ הנפק</t>
    </r>
    <r>
      <rPr>
        <sz val="8"/>
        <rFont val="Tahoma"/>
        <family val="2"/>
      </rPr>
      <t>35</t>
    </r>
  </si>
  <si>
    <t>2310118</t>
  </si>
  <si>
    <r>
      <rPr>
        <sz val="8"/>
        <rFont val="Tahoma"/>
        <family val="2"/>
      </rPr>
      <t>מז טפ הנפק</t>
    </r>
    <r>
      <rPr>
        <sz val="8"/>
        <rFont val="Tahoma"/>
        <family val="2"/>
      </rPr>
      <t>43</t>
    </r>
  </si>
  <si>
    <t>2310191</t>
  </si>
  <si>
    <r>
      <rPr>
        <sz val="8"/>
        <rFont val="Tahoma"/>
        <family val="2"/>
      </rPr>
      <t>פועלים הנ אגח</t>
    </r>
    <r>
      <rPr>
        <sz val="8"/>
        <rFont val="Tahoma"/>
        <family val="2"/>
      </rPr>
      <t>34</t>
    </r>
  </si>
  <si>
    <t>1940576</t>
  </si>
  <si>
    <t>194</t>
  </si>
  <si>
    <r>
      <rPr>
        <sz val="8"/>
        <rFont val="Tahoma"/>
        <family val="2"/>
      </rPr>
      <t>פועלים הנפקות אגח</t>
    </r>
    <r>
      <rPr>
        <sz val="8"/>
        <rFont val="Tahoma"/>
        <family val="2"/>
      </rPr>
      <t>33</t>
    </r>
  </si>
  <si>
    <t>1940568</t>
  </si>
  <si>
    <r>
      <rPr>
        <sz val="8"/>
        <rFont val="Tahoma"/>
        <family val="2"/>
      </rPr>
      <t>פועלים הנפקות אגח</t>
    </r>
    <r>
      <rPr>
        <sz val="8"/>
        <rFont val="Tahoma"/>
        <family val="2"/>
      </rPr>
      <t>32</t>
    </r>
  </si>
  <si>
    <t>1940535</t>
  </si>
  <si>
    <r>
      <rPr>
        <sz val="8"/>
        <rFont val="Tahoma"/>
        <family val="2"/>
      </rPr>
      <t>'</t>
    </r>
    <r>
      <rPr>
        <sz val="8"/>
        <rFont val="Tahoma"/>
        <family val="2"/>
      </rPr>
      <t>בינלאומי הנפקות אג</t>
    </r>
    <r>
      <rPr>
        <sz val="8"/>
        <rFont val="Tahoma"/>
        <family val="2"/>
      </rPr>
      <t>"</t>
    </r>
    <r>
      <rPr>
        <sz val="8"/>
        <rFont val="Tahoma"/>
        <family val="2"/>
      </rPr>
      <t>ח ג</t>
    </r>
  </si>
  <si>
    <t>1093681</t>
  </si>
  <si>
    <t>1153</t>
  </si>
  <si>
    <t>לאומי התחייבות נדחה יב</t>
  </si>
  <si>
    <t>6040273</t>
  </si>
  <si>
    <t>לאומי התחייבות נדחה יד</t>
  </si>
  <si>
    <t>6040299</t>
  </si>
  <si>
    <t>לאומי התחייבות נדחה ח</t>
  </si>
  <si>
    <t>6040232</t>
  </si>
  <si>
    <r>
      <rPr>
        <sz val="8"/>
        <rFont val="Tahoma"/>
        <family val="2"/>
      </rPr>
      <t>מזרחי טפחות</t>
    </r>
    <r>
      <rPr>
        <sz val="8"/>
        <rFont val="Tahoma"/>
        <family val="2"/>
      </rPr>
      <t>30</t>
    </r>
  </si>
  <si>
    <t>2310068</t>
  </si>
  <si>
    <t>עזריאלי אגח ד</t>
  </si>
  <si>
    <t>1138650</t>
  </si>
  <si>
    <t>1420</t>
  </si>
  <si>
    <r>
      <rPr>
        <sz val="8"/>
        <rFont val="Tahoma"/>
        <family val="2"/>
      </rPr>
      <t>נדל</t>
    </r>
    <r>
      <rPr>
        <sz val="8"/>
        <rFont val="Tahoma"/>
        <family val="2"/>
      </rPr>
      <t>"</t>
    </r>
    <r>
      <rPr>
        <sz val="8"/>
        <rFont val="Tahoma"/>
        <family val="2"/>
      </rPr>
      <t>ן ובינוי</t>
    </r>
  </si>
  <si>
    <t>Aa1</t>
  </si>
  <si>
    <t>מידרוג</t>
  </si>
  <si>
    <t>עזריאלי אגח ב</t>
  </si>
  <si>
    <t>1134436</t>
  </si>
  <si>
    <t>עזריאלי אגח ג</t>
  </si>
  <si>
    <t>1136324</t>
  </si>
  <si>
    <t>פועלים הנפקות הת יד</t>
  </si>
  <si>
    <t>1940501</t>
  </si>
  <si>
    <t>פועלים הנ הת טו</t>
  </si>
  <si>
    <t>1940543</t>
  </si>
  <si>
    <r>
      <rPr>
        <sz val="8"/>
        <rFont val="Tahoma"/>
        <family val="2"/>
      </rPr>
      <t>'</t>
    </r>
    <r>
      <rPr>
        <sz val="8"/>
        <rFont val="Tahoma"/>
        <family val="2"/>
      </rPr>
      <t>פועלים הנפקות סד</t>
    </r>
    <r>
      <rPr>
        <sz val="8"/>
        <rFont val="Tahoma"/>
        <family val="2"/>
      </rPr>
      <t>'</t>
    </r>
    <r>
      <rPr>
        <sz val="8"/>
        <rFont val="Tahoma"/>
        <family val="2"/>
      </rPr>
      <t>ט</t>
    </r>
  </si>
  <si>
    <t>1940386</t>
  </si>
  <si>
    <r>
      <rPr>
        <sz val="8"/>
        <rFont val="Tahoma"/>
        <family val="2"/>
      </rPr>
      <t>פועלים הנפקות התח י</t>
    </r>
    <r>
      <rPr>
        <sz val="8"/>
        <rFont val="Tahoma"/>
        <family val="2"/>
      </rPr>
      <t>'</t>
    </r>
  </si>
  <si>
    <t>1940402</t>
  </si>
  <si>
    <t>ארפורט אגח ה</t>
  </si>
  <si>
    <t>1133487</t>
  </si>
  <si>
    <t>1300</t>
  </si>
  <si>
    <t>AA</t>
  </si>
  <si>
    <t>ארפורט סטי אגח ג</t>
  </si>
  <si>
    <t>1122670</t>
  </si>
  <si>
    <r>
      <rPr>
        <sz val="8"/>
        <rFont val="Tahoma"/>
        <family val="2"/>
      </rPr>
      <t>בזק אגח</t>
    </r>
    <r>
      <rPr>
        <sz val="8"/>
        <rFont val="Tahoma"/>
        <family val="2"/>
      </rPr>
      <t>6</t>
    </r>
  </si>
  <si>
    <t>2300143</t>
  </si>
  <si>
    <t>230</t>
  </si>
  <si>
    <t>תקשורת ומדיה</t>
  </si>
  <si>
    <t>בינלאומי הנפ התח כא</t>
  </si>
  <si>
    <t>1126598</t>
  </si>
  <si>
    <t>בינל הנפקות התח כ</t>
  </si>
  <si>
    <t>1121953</t>
  </si>
  <si>
    <r>
      <rPr>
        <sz val="8"/>
        <rFont val="Tahoma"/>
        <family val="2"/>
      </rPr>
      <t>בינלאומי אג</t>
    </r>
    <r>
      <rPr>
        <sz val="8"/>
        <rFont val="Tahoma"/>
        <family val="2"/>
      </rPr>
      <t>"</t>
    </r>
    <r>
      <rPr>
        <sz val="8"/>
        <rFont val="Tahoma"/>
        <family val="2"/>
      </rPr>
      <t>ח ה</t>
    </r>
    <r>
      <rPr>
        <sz val="8"/>
        <rFont val="Tahoma"/>
        <family val="2"/>
      </rPr>
      <t>'</t>
    </r>
    <r>
      <rPr>
        <sz val="8"/>
        <rFont val="Tahoma"/>
        <family val="2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</rPr>
      <t>פ</t>
    </r>
    <r>
      <rPr>
        <sz val="8"/>
        <rFont val="Tahoma"/>
        <family val="2"/>
      </rPr>
      <t>2017.6.11</t>
    </r>
  </si>
  <si>
    <t>1105576</t>
  </si>
  <si>
    <r>
      <rPr>
        <sz val="8"/>
        <rFont val="Tahoma"/>
        <family val="2"/>
      </rPr>
      <t>'</t>
    </r>
    <r>
      <rPr>
        <sz val="8"/>
        <rFont val="Tahoma"/>
        <family val="2"/>
      </rPr>
      <t>בינלאומי הנפקות אג</t>
    </r>
    <r>
      <rPr>
        <sz val="8"/>
        <rFont val="Tahoma"/>
        <family val="2"/>
      </rPr>
      <t>"</t>
    </r>
    <r>
      <rPr>
        <sz val="8"/>
        <rFont val="Tahoma"/>
        <family val="2"/>
      </rPr>
      <t>ח ב</t>
    </r>
  </si>
  <si>
    <t>1091164</t>
  </si>
  <si>
    <t>דיסקונט התחייבות י</t>
  </si>
  <si>
    <t>6910129</t>
  </si>
  <si>
    <t>691</t>
  </si>
  <si>
    <r>
      <rPr>
        <sz val="8"/>
        <rFont val="Tahoma"/>
        <family val="2"/>
      </rPr>
      <t>'</t>
    </r>
    <r>
      <rPr>
        <sz val="8"/>
        <rFont val="Tahoma"/>
        <family val="2"/>
      </rPr>
      <t>מנפיקים</t>
    </r>
    <r>
      <rPr>
        <sz val="8"/>
        <rFont val="Tahoma"/>
        <family val="2"/>
      </rPr>
      <t>-</t>
    </r>
    <r>
      <rPr>
        <sz val="8"/>
        <rFont val="Tahoma"/>
        <family val="2"/>
      </rPr>
      <t>חב</t>
    </r>
    <r>
      <rPr>
        <sz val="8"/>
        <rFont val="Tahoma"/>
        <family val="2"/>
      </rPr>
      <t>'</t>
    </r>
    <r>
      <rPr>
        <sz val="8"/>
        <rFont val="Tahoma"/>
        <family val="2"/>
      </rPr>
      <t>להנפק</t>
    </r>
    <r>
      <rPr>
        <sz val="8"/>
        <rFont val="Tahoma"/>
        <family val="2"/>
      </rPr>
      <t>.</t>
    </r>
    <r>
      <rPr>
        <sz val="8"/>
        <rFont val="Tahoma"/>
        <family val="2"/>
      </rPr>
      <t>בנק דסקונט א</t>
    </r>
  </si>
  <si>
    <t>7480015</t>
  </si>
  <si>
    <t>748</t>
  </si>
  <si>
    <r>
      <rPr>
        <sz val="8"/>
        <rFont val="Tahoma"/>
        <family val="2"/>
      </rPr>
      <t>דיסקונט מנפיקים ד</t>
    </r>
    <r>
      <rPr>
        <sz val="8"/>
        <rFont val="Tahoma"/>
        <family val="2"/>
      </rPr>
      <t>.</t>
    </r>
    <r>
      <rPr>
        <sz val="8"/>
        <rFont val="Tahoma"/>
        <family val="2"/>
      </rPr>
      <t>זפ</t>
    </r>
    <r>
      <rPr>
        <sz val="8"/>
        <rFont val="Tahoma"/>
        <family val="2"/>
      </rPr>
      <t>2022.10.30</t>
    </r>
  </si>
  <si>
    <t>7480049</t>
  </si>
  <si>
    <t>דיסקונט מנפיקים הת ב</t>
  </si>
  <si>
    <t>7480023</t>
  </si>
  <si>
    <t>הפניקס הון התח א</t>
  </si>
  <si>
    <t>1115104</t>
  </si>
  <si>
    <t>1527</t>
  </si>
  <si>
    <t>ביטוח</t>
  </si>
  <si>
    <r>
      <rPr>
        <sz val="8"/>
        <rFont val="Tahoma"/>
        <family val="2"/>
      </rPr>
      <t>חברת חשמל אגח</t>
    </r>
    <r>
      <rPr>
        <sz val="8"/>
        <rFont val="Tahoma"/>
        <family val="2"/>
      </rPr>
      <t>27</t>
    </r>
  </si>
  <si>
    <t>6000210</t>
  </si>
  <si>
    <t>600</t>
  </si>
  <si>
    <t>שרותים</t>
  </si>
  <si>
    <t>כללביט אגח ב</t>
  </si>
  <si>
    <t>1114347</t>
  </si>
  <si>
    <t>1324</t>
  </si>
  <si>
    <t>Aa2</t>
  </si>
  <si>
    <r>
      <rPr>
        <sz val="8"/>
        <rFont val="Tahoma"/>
        <family val="2"/>
      </rPr>
      <t>כללביט מימון אגח א</t>
    </r>
    <r>
      <rPr>
        <sz val="8"/>
        <rFont val="Tahoma"/>
        <family val="2"/>
      </rPr>
      <t>'</t>
    </r>
    <r>
      <rPr>
        <sz val="8"/>
        <rFont val="Tahoma"/>
        <family val="2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</rPr>
      <t>פ</t>
    </r>
    <r>
      <rPr>
        <sz val="8"/>
        <rFont val="Tahoma"/>
        <family val="2"/>
      </rPr>
      <t>2021.6.1</t>
    </r>
  </si>
  <si>
    <t>1097138</t>
  </si>
  <si>
    <r>
      <rPr>
        <sz val="8"/>
        <rFont val="Tahoma"/>
        <family val="2"/>
      </rPr>
      <t>לאומי ש</t>
    </r>
    <r>
      <rPr>
        <sz val="8"/>
        <rFont val="Tahoma"/>
        <family val="2"/>
      </rPr>
      <t>"</t>
    </r>
    <r>
      <rPr>
        <sz val="8"/>
        <rFont val="Tahoma"/>
        <family val="2"/>
      </rPr>
      <t>ה נד</t>
    </r>
    <r>
      <rPr>
        <sz val="8"/>
        <rFont val="Tahoma"/>
        <family val="2"/>
      </rPr>
      <t>200</t>
    </r>
  </si>
  <si>
    <t>6040141</t>
  </si>
  <si>
    <r>
      <rPr>
        <sz val="8"/>
        <rFont val="Tahoma"/>
        <family val="2"/>
      </rPr>
      <t>לאומי שה נדחה</t>
    </r>
    <r>
      <rPr>
        <sz val="8"/>
        <rFont val="Tahoma"/>
        <family val="2"/>
      </rPr>
      <t>300</t>
    </r>
  </si>
  <si>
    <t>6040257</t>
  </si>
  <si>
    <t>נצבא אגח ו</t>
  </si>
  <si>
    <t>1128032</t>
  </si>
  <si>
    <t>1043</t>
  </si>
  <si>
    <t>נצבא החזקות אגח ה</t>
  </si>
  <si>
    <t>1120468</t>
  </si>
  <si>
    <r>
      <rPr>
        <sz val="8"/>
        <rFont val="Tahoma"/>
        <family val="2"/>
      </rPr>
      <t>פועלים הנפקות שה נד</t>
    </r>
    <r>
      <rPr>
        <sz val="8"/>
        <rFont val="Tahoma"/>
        <family val="2"/>
      </rPr>
      <t>1</t>
    </r>
  </si>
  <si>
    <t>1940444</t>
  </si>
  <si>
    <r>
      <rPr>
        <sz val="8"/>
        <rFont val="Tahoma"/>
        <family val="2"/>
      </rPr>
      <t>שטראוס אג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  <r>
      <rPr>
        <sz val="8"/>
        <rFont val="Tahoma"/>
        <family val="2"/>
      </rPr>
      <t>2</t>
    </r>
  </si>
  <si>
    <t>7460140</t>
  </si>
  <si>
    <t>746</t>
  </si>
  <si>
    <t>מזון</t>
  </si>
  <si>
    <r>
      <rPr>
        <sz val="8"/>
        <rFont val="Tahoma"/>
        <family val="2"/>
      </rPr>
      <t>ריט</t>
    </r>
    <r>
      <rPr>
        <sz val="8"/>
        <rFont val="Tahoma"/>
        <family val="2"/>
      </rPr>
      <t>1</t>
    </r>
    <r>
      <rPr>
        <sz val="8"/>
        <rFont val="Tahoma"/>
        <family val="2"/>
      </rPr>
      <t>אגח ג</t>
    </r>
  </si>
  <si>
    <t>1120021</t>
  </si>
  <si>
    <t>1357</t>
  </si>
  <si>
    <t>AA-</t>
  </si>
  <si>
    <t>אגוד הנפקות אגח ט</t>
  </si>
  <si>
    <t>1139492</t>
  </si>
  <si>
    <t>1239</t>
  </si>
  <si>
    <t>Aa3</t>
  </si>
  <si>
    <t>אגוד הנפ אגח ו</t>
  </si>
  <si>
    <t>1126762</t>
  </si>
  <si>
    <t>אדמה אגח ב</t>
  </si>
  <si>
    <t>1110915</t>
  </si>
  <si>
    <t>1063</t>
  </si>
  <si>
    <t>כימיה גומי ופלסטיק</t>
  </si>
  <si>
    <t>אלוני חץ אגח ח</t>
  </si>
  <si>
    <t>3900271</t>
  </si>
  <si>
    <t>390</t>
  </si>
  <si>
    <r>
      <rPr>
        <sz val="8"/>
        <rFont val="Tahoma"/>
        <family val="2"/>
      </rPr>
      <t>אלוני חץ אג</t>
    </r>
    <r>
      <rPr>
        <sz val="8"/>
        <rFont val="Tahoma"/>
        <family val="2"/>
      </rPr>
      <t>"</t>
    </r>
    <r>
      <rPr>
        <sz val="8"/>
        <rFont val="Tahoma"/>
        <family val="2"/>
      </rPr>
      <t>ח ו</t>
    </r>
  </si>
  <si>
    <t>3900206</t>
  </si>
  <si>
    <t>אמות אגח ב</t>
  </si>
  <si>
    <t>1126630</t>
  </si>
  <si>
    <t>1328</t>
  </si>
  <si>
    <r>
      <rPr>
        <sz val="8"/>
        <rFont val="Tahoma"/>
        <family val="2"/>
      </rPr>
      <t>אמות אג</t>
    </r>
    <r>
      <rPr>
        <sz val="8"/>
        <rFont val="Tahoma"/>
        <family val="2"/>
      </rPr>
      <t>"</t>
    </r>
    <r>
      <rPr>
        <sz val="8"/>
        <rFont val="Tahoma"/>
        <family val="2"/>
      </rPr>
      <t>ח א</t>
    </r>
    <r>
      <rPr>
        <sz val="8"/>
        <rFont val="Tahoma"/>
        <family val="2"/>
      </rPr>
      <t>'</t>
    </r>
  </si>
  <si>
    <t>1097385</t>
  </si>
  <si>
    <t>בראק קפיטל אן וי אגח א</t>
  </si>
  <si>
    <t>1122860</t>
  </si>
  <si>
    <t>1560</t>
  </si>
  <si>
    <r>
      <rPr>
        <sz val="8"/>
        <rFont val="Tahoma"/>
        <family val="2"/>
      </rPr>
      <t>גב ים אגח ה</t>
    </r>
    <r>
      <rPr>
        <sz val="8"/>
        <rFont val="Tahoma"/>
        <family val="2"/>
      </rPr>
      <t>'</t>
    </r>
  </si>
  <si>
    <t>7590110</t>
  </si>
  <si>
    <t>759</t>
  </si>
  <si>
    <t>גב ים אגח ו</t>
  </si>
  <si>
    <t>7590128</t>
  </si>
  <si>
    <t>גזית גלוב אגח יב</t>
  </si>
  <si>
    <t>1260603</t>
  </si>
  <si>
    <t>126</t>
  </si>
  <si>
    <t>גזית גלוב אגח יא</t>
  </si>
  <si>
    <t>1260546</t>
  </si>
  <si>
    <t>גזית גלוב אגח ט</t>
  </si>
  <si>
    <t>1260462</t>
  </si>
  <si>
    <r>
      <rPr>
        <sz val="8"/>
        <rFont val="Tahoma"/>
        <family val="2"/>
      </rPr>
      <t>גזית גלוב אג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  <r>
      <rPr>
        <sz val="8"/>
        <rFont val="Tahoma"/>
        <family val="2"/>
      </rPr>
      <t>3</t>
    </r>
  </si>
  <si>
    <t>1260306</t>
  </si>
  <si>
    <r>
      <rPr>
        <sz val="8"/>
        <rFont val="Tahoma"/>
        <family val="2"/>
      </rPr>
      <t>גזית גלוב אג</t>
    </r>
    <r>
      <rPr>
        <sz val="8"/>
        <rFont val="Tahoma"/>
        <family val="2"/>
      </rPr>
      <t>"</t>
    </r>
    <r>
      <rPr>
        <sz val="8"/>
        <rFont val="Tahoma"/>
        <family val="2"/>
      </rPr>
      <t>ח ד</t>
    </r>
    <r>
      <rPr>
        <sz val="8"/>
        <rFont val="Tahoma"/>
        <family val="2"/>
      </rPr>
      <t>'</t>
    </r>
  </si>
  <si>
    <t>1260397</t>
  </si>
  <si>
    <t>דקסיה הנ אגח י</t>
  </si>
  <si>
    <t>1134147</t>
  </si>
  <si>
    <t>1291</t>
  </si>
  <si>
    <r>
      <rPr>
        <sz val="8"/>
        <rFont val="Tahoma"/>
        <family val="2"/>
      </rPr>
      <t>'</t>
    </r>
    <r>
      <rPr>
        <sz val="8"/>
        <rFont val="Tahoma"/>
        <family val="2"/>
      </rPr>
      <t>דקסיה אג</t>
    </r>
    <r>
      <rPr>
        <sz val="8"/>
        <rFont val="Tahoma"/>
        <family val="2"/>
      </rPr>
      <t>"</t>
    </r>
    <r>
      <rPr>
        <sz val="8"/>
        <rFont val="Tahoma"/>
        <family val="2"/>
      </rPr>
      <t>ח ב</t>
    </r>
  </si>
  <si>
    <t>1095066</t>
  </si>
  <si>
    <t>הראל הנפקות אגח ו</t>
  </si>
  <si>
    <t>1126069</t>
  </si>
  <si>
    <t>1175</t>
  </si>
  <si>
    <t>הראל הנפקות אגח ד</t>
  </si>
  <si>
    <t>1119213</t>
  </si>
  <si>
    <t>הראל הנפקות אגח ה</t>
  </si>
  <si>
    <t>1119221</t>
  </si>
  <si>
    <t>הראל הנפקות אגח י</t>
  </si>
  <si>
    <t>1134048</t>
  </si>
  <si>
    <t>1367</t>
  </si>
  <si>
    <t>הראל הנפקות אגח ט</t>
  </si>
  <si>
    <t>1134030</t>
  </si>
  <si>
    <t>הראל הנפק אגח ח</t>
  </si>
  <si>
    <t>1128875</t>
  </si>
  <si>
    <r>
      <rPr>
        <sz val="8"/>
        <rFont val="Tahoma"/>
        <family val="2"/>
      </rPr>
      <t>יואל אגח</t>
    </r>
    <r>
      <rPr>
        <sz val="8"/>
        <rFont val="Tahoma"/>
        <family val="2"/>
      </rPr>
      <t>3</t>
    </r>
  </si>
  <si>
    <t>5830104</t>
  </si>
  <si>
    <t>583</t>
  </si>
  <si>
    <t>השקעה ואחזקות</t>
  </si>
  <si>
    <t>כללביט אגח ז</t>
  </si>
  <si>
    <t>1132950</t>
  </si>
  <si>
    <t>כללביט אגח ג</t>
  </si>
  <si>
    <t>1120120</t>
  </si>
  <si>
    <r>
      <rPr>
        <sz val="8"/>
        <rFont val="Tahoma"/>
        <family val="2"/>
      </rPr>
      <t>מליסרון אגח ה</t>
    </r>
    <r>
      <rPr>
        <sz val="8"/>
        <rFont val="Tahoma"/>
        <family val="2"/>
      </rPr>
      <t>-</t>
    </r>
    <r>
      <rPr>
        <sz val="8"/>
        <rFont val="Tahoma"/>
        <family val="2"/>
      </rPr>
      <t>פדיון לקבל</t>
    </r>
  </si>
  <si>
    <t>32300910</t>
  </si>
  <si>
    <t>323</t>
  </si>
  <si>
    <t>מליסרון אגח ו</t>
  </si>
  <si>
    <t>3230125</t>
  </si>
  <si>
    <t>מליסרון אגח ד</t>
  </si>
  <si>
    <t>3230083</t>
  </si>
  <si>
    <t>מליסרון אגח יג</t>
  </si>
  <si>
    <t>3230224</t>
  </si>
  <si>
    <t>מליסרון אגח ה</t>
  </si>
  <si>
    <t>3230091</t>
  </si>
  <si>
    <r>
      <rPr>
        <sz val="8"/>
        <rFont val="Tahoma"/>
        <family val="2"/>
      </rPr>
      <t>מנורה הון אגח א</t>
    </r>
    <r>
      <rPr>
        <sz val="8"/>
        <rFont val="Tahoma"/>
        <family val="2"/>
      </rPr>
      <t>'</t>
    </r>
  </si>
  <si>
    <t>1103670</t>
  </si>
  <si>
    <t>1431</t>
  </si>
  <si>
    <t>פז נפט אגח ו</t>
  </si>
  <si>
    <t>1139542</t>
  </si>
  <si>
    <t>1363</t>
  </si>
  <si>
    <t>אגוד הנפקות התח יט</t>
  </si>
  <si>
    <t>1124080</t>
  </si>
  <si>
    <t>A1</t>
  </si>
  <si>
    <r>
      <rPr>
        <sz val="8"/>
        <rFont val="Tahoma"/>
        <family val="2"/>
      </rPr>
      <t>אגוד הנפקות התח</t>
    </r>
    <r>
      <rPr>
        <sz val="8"/>
        <rFont val="Tahoma"/>
        <family val="2"/>
      </rPr>
      <t>.</t>
    </r>
    <r>
      <rPr>
        <sz val="8"/>
        <rFont val="Tahoma"/>
        <family val="2"/>
      </rPr>
      <t>ב</t>
    </r>
    <r>
      <rPr>
        <sz val="8"/>
        <rFont val="Tahoma"/>
        <family val="2"/>
      </rPr>
      <t>'</t>
    </r>
  </si>
  <si>
    <t>1101005</t>
  </si>
  <si>
    <t>ביג אגח ה</t>
  </si>
  <si>
    <t>1129279</t>
  </si>
  <si>
    <t>1327</t>
  </si>
  <si>
    <t>ביג אגח ג</t>
  </si>
  <si>
    <t>1106947</t>
  </si>
  <si>
    <t>דיסקונט שה א</t>
  </si>
  <si>
    <t>7480098</t>
  </si>
  <si>
    <t>A+</t>
  </si>
  <si>
    <r>
      <rPr>
        <sz val="8"/>
        <rFont val="Tahoma"/>
        <family val="2"/>
      </rPr>
      <t>הוט</t>
    </r>
    <r>
      <rPr>
        <sz val="8"/>
        <rFont val="Tahoma"/>
        <family val="2"/>
      </rPr>
      <t>-</t>
    </r>
    <r>
      <rPr>
        <sz val="8"/>
        <rFont val="Tahoma"/>
        <family val="2"/>
      </rPr>
      <t>אגח א</t>
    </r>
  </si>
  <si>
    <t>1123256</t>
  </si>
  <si>
    <t>510</t>
  </si>
  <si>
    <r>
      <rPr>
        <sz val="8"/>
        <rFont val="Tahoma"/>
        <family val="2"/>
      </rPr>
      <t>פניקס אגח</t>
    </r>
    <r>
      <rPr>
        <sz val="8"/>
        <rFont val="Tahoma"/>
        <family val="2"/>
      </rPr>
      <t>1</t>
    </r>
  </si>
  <si>
    <t>7670102</t>
  </si>
  <si>
    <t>767</t>
  </si>
  <si>
    <t>ירושלים הנפקות אגח ט</t>
  </si>
  <si>
    <t>1127422</t>
  </si>
  <si>
    <t>1248</t>
  </si>
  <si>
    <r>
      <rPr>
        <sz val="8"/>
        <rFont val="Tahoma"/>
        <family val="2"/>
      </rPr>
      <t>מזרחי טפחות אגח א</t>
    </r>
    <r>
      <rPr>
        <sz val="8"/>
        <rFont val="Tahoma"/>
        <family val="2"/>
      </rPr>
      <t>'</t>
    </r>
  </si>
  <si>
    <t>6950083</t>
  </si>
  <si>
    <t>695</t>
  </si>
  <si>
    <t>מיטב דש אגח ג</t>
  </si>
  <si>
    <t>1121763</t>
  </si>
  <si>
    <t>1064</t>
  </si>
  <si>
    <t>שרותים פיננסיים</t>
  </si>
  <si>
    <r>
      <rPr>
        <sz val="8"/>
        <rFont val="Tahoma"/>
        <family val="2"/>
      </rPr>
      <t>נורסטאר אג</t>
    </r>
    <r>
      <rPr>
        <sz val="8"/>
        <rFont val="Tahoma"/>
        <family val="2"/>
      </rPr>
      <t>"</t>
    </r>
    <r>
      <rPr>
        <sz val="8"/>
        <rFont val="Tahoma"/>
        <family val="2"/>
      </rPr>
      <t>ח ט</t>
    </r>
  </si>
  <si>
    <t>7230303</t>
  </si>
  <si>
    <t>723</t>
  </si>
  <si>
    <r>
      <rPr>
        <sz val="8"/>
        <rFont val="Tahoma"/>
        <family val="2"/>
      </rPr>
      <t>נכסים ובנין אגח ו</t>
    </r>
    <r>
      <rPr>
        <sz val="8"/>
        <rFont val="Tahoma"/>
        <family val="2"/>
      </rPr>
      <t>-</t>
    </r>
    <r>
      <rPr>
        <sz val="8"/>
        <rFont val="Tahoma"/>
        <family val="2"/>
      </rPr>
      <t>פדיון לקבל</t>
    </r>
  </si>
  <si>
    <t>69901880</t>
  </si>
  <si>
    <t>699</t>
  </si>
  <si>
    <t>נכסים ובנין אגח ו</t>
  </si>
  <si>
    <t>6990188</t>
  </si>
  <si>
    <t>סלקום אגח ח</t>
  </si>
  <si>
    <t>1132828</t>
  </si>
  <si>
    <t>2066</t>
  </si>
  <si>
    <r>
      <rPr>
        <sz val="8"/>
        <rFont val="Tahoma"/>
        <family val="2"/>
      </rPr>
      <t>סלקום אגח ו</t>
    </r>
    <r>
      <rPr>
        <sz val="8"/>
        <rFont val="Tahoma"/>
        <family val="2"/>
      </rPr>
      <t>-</t>
    </r>
    <r>
      <rPr>
        <sz val="8"/>
        <rFont val="Tahoma"/>
        <family val="2"/>
      </rPr>
      <t>פדיון לקבל</t>
    </r>
  </si>
  <si>
    <t>11259960</t>
  </si>
  <si>
    <t>סלקום אגח ו</t>
  </si>
  <si>
    <t>1125996</t>
  </si>
  <si>
    <r>
      <rPr>
        <sz val="8"/>
        <rFont val="Tahoma"/>
        <family val="2"/>
      </rPr>
      <t>.</t>
    </r>
    <r>
      <rPr>
        <sz val="8"/>
        <rFont val="Tahoma"/>
        <family val="2"/>
      </rPr>
      <t>סלקום אגח ד</t>
    </r>
  </si>
  <si>
    <t>1107333</t>
  </si>
  <si>
    <r>
      <rPr>
        <sz val="8"/>
        <rFont val="Tahoma"/>
        <family val="2"/>
      </rPr>
      <t>סלקום אג</t>
    </r>
    <r>
      <rPr>
        <sz val="8"/>
        <rFont val="Tahoma"/>
        <family val="2"/>
      </rPr>
      <t>"</t>
    </r>
    <r>
      <rPr>
        <sz val="8"/>
        <rFont val="Tahoma"/>
        <family val="2"/>
      </rPr>
      <t>ח ב</t>
    </r>
    <r>
      <rPr>
        <sz val="8"/>
        <rFont val="Tahoma"/>
        <family val="2"/>
      </rPr>
      <t>'</t>
    </r>
    <r>
      <rPr>
        <sz val="8"/>
        <rFont val="Tahoma"/>
        <family val="2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</rPr>
      <t>פ</t>
    </r>
    <r>
      <rPr>
        <sz val="8"/>
        <rFont val="Tahoma"/>
        <family val="2"/>
      </rPr>
      <t>2017.1.5</t>
    </r>
  </si>
  <si>
    <t>1096270</t>
  </si>
  <si>
    <t>שופרסל אגח ו</t>
  </si>
  <si>
    <t>7770217</t>
  </si>
  <si>
    <t>777</t>
  </si>
  <si>
    <t>מסחר</t>
  </si>
  <si>
    <t>אלרוב נדלן אגח ב</t>
  </si>
  <si>
    <t>3870094</t>
  </si>
  <si>
    <t>387</t>
  </si>
  <si>
    <t>A2</t>
  </si>
  <si>
    <r>
      <rPr>
        <sz val="8"/>
        <rFont val="Tahoma"/>
        <family val="2"/>
      </rPr>
      <t>אלרוב נדלן אגח א</t>
    </r>
    <r>
      <rPr>
        <sz val="8"/>
        <rFont val="Tahoma"/>
        <family val="2"/>
      </rPr>
      <t>-</t>
    </r>
    <r>
      <rPr>
        <sz val="8"/>
        <rFont val="Tahoma"/>
        <family val="2"/>
      </rPr>
      <t>פדיון לקבל</t>
    </r>
  </si>
  <si>
    <t>38700780</t>
  </si>
  <si>
    <t>אלרוב נדלן אגח א</t>
  </si>
  <si>
    <t>3870078</t>
  </si>
  <si>
    <t>אפריקה מג אגח ב</t>
  </si>
  <si>
    <t>1126093</t>
  </si>
  <si>
    <t>1338</t>
  </si>
  <si>
    <t>גירון אגח ג</t>
  </si>
  <si>
    <t>1125681</t>
  </si>
  <si>
    <t>1130</t>
  </si>
  <si>
    <t>6910095</t>
  </si>
  <si>
    <t>A</t>
  </si>
  <si>
    <t>דלק קב אגח יט</t>
  </si>
  <si>
    <t>1121326</t>
  </si>
  <si>
    <t>1095</t>
  </si>
  <si>
    <t>דלק קבוצה אגח יח</t>
  </si>
  <si>
    <t>1115823</t>
  </si>
  <si>
    <t>דלק קב אגח כב</t>
  </si>
  <si>
    <t>1106046</t>
  </si>
  <si>
    <r>
      <rPr>
        <sz val="8"/>
        <rFont val="Tahoma"/>
        <family val="2"/>
      </rPr>
      <t>דלק קב אגח יג</t>
    </r>
    <r>
      <rPr>
        <sz val="8"/>
        <rFont val="Tahoma"/>
        <family val="2"/>
      </rPr>
      <t>'</t>
    </r>
  </si>
  <si>
    <t>1105543</t>
  </si>
  <si>
    <r>
      <rPr>
        <sz val="8"/>
        <rFont val="Tahoma"/>
        <family val="2"/>
      </rPr>
      <t>ישפרו אג</t>
    </r>
    <r>
      <rPr>
        <sz val="8"/>
        <rFont val="Tahoma"/>
        <family val="2"/>
      </rPr>
      <t>"</t>
    </r>
    <r>
      <rPr>
        <sz val="8"/>
        <rFont val="Tahoma"/>
        <family val="2"/>
      </rPr>
      <t>ח ב</t>
    </r>
    <r>
      <rPr>
        <sz val="8"/>
        <rFont val="Tahoma"/>
        <family val="2"/>
      </rPr>
      <t>'</t>
    </r>
    <r>
      <rPr>
        <sz val="8"/>
        <rFont val="Tahoma"/>
        <family val="2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</rPr>
      <t>פ</t>
    </r>
    <r>
      <rPr>
        <sz val="8"/>
        <rFont val="Tahoma"/>
        <family val="2"/>
      </rPr>
      <t>2021.1.4 -</t>
    </r>
    <r>
      <rPr>
        <sz val="8"/>
        <rFont val="Tahoma"/>
        <family val="2"/>
      </rPr>
      <t>פדיון לקבל</t>
    </r>
  </si>
  <si>
    <t>74300690</t>
  </si>
  <si>
    <t>743</t>
  </si>
  <si>
    <r>
      <rPr>
        <sz val="8"/>
        <rFont val="Tahoma"/>
        <family val="2"/>
      </rPr>
      <t>ישפרו אג</t>
    </r>
    <r>
      <rPr>
        <sz val="8"/>
        <rFont val="Tahoma"/>
        <family val="2"/>
      </rPr>
      <t>"</t>
    </r>
    <r>
      <rPr>
        <sz val="8"/>
        <rFont val="Tahoma"/>
        <family val="2"/>
      </rPr>
      <t>ח ב</t>
    </r>
    <r>
      <rPr>
        <sz val="8"/>
        <rFont val="Tahoma"/>
        <family val="2"/>
      </rPr>
      <t>'</t>
    </r>
    <r>
      <rPr>
        <sz val="8"/>
        <rFont val="Tahoma"/>
        <family val="2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</rPr>
      <t>פ</t>
    </r>
    <r>
      <rPr>
        <sz val="8"/>
        <rFont val="Tahoma"/>
        <family val="2"/>
      </rPr>
      <t>2021.1.4</t>
    </r>
  </si>
  <si>
    <t>7430069</t>
  </si>
  <si>
    <r>
      <rPr>
        <sz val="8"/>
        <rFont val="Tahoma"/>
        <family val="2"/>
      </rPr>
      <t>נכסים ובנין אגח ג</t>
    </r>
    <r>
      <rPr>
        <sz val="8"/>
        <rFont val="Tahoma"/>
        <family val="2"/>
      </rPr>
      <t>'</t>
    </r>
  </si>
  <si>
    <t>6990139</t>
  </si>
  <si>
    <t>נכסים ובנין אגח ד</t>
  </si>
  <si>
    <t>6990154</t>
  </si>
  <si>
    <r>
      <rPr>
        <sz val="8"/>
        <rFont val="Tahoma"/>
        <family val="2"/>
      </rPr>
      <t>קרדן רכב אגח ו</t>
    </r>
    <r>
      <rPr>
        <sz val="8"/>
        <rFont val="Tahoma"/>
        <family val="2"/>
      </rPr>
      <t>'</t>
    </r>
    <r>
      <rPr>
        <sz val="8"/>
        <rFont val="Tahoma"/>
        <family val="2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</rPr>
      <t>פ</t>
    </r>
    <r>
      <rPr>
        <sz val="8"/>
        <rFont val="Tahoma"/>
        <family val="2"/>
      </rPr>
      <t>2017.3.20</t>
    </r>
  </si>
  <si>
    <t>4590097</t>
  </si>
  <si>
    <t>459</t>
  </si>
  <si>
    <t>רבוע נדלן אגח ה</t>
  </si>
  <si>
    <t>1130467</t>
  </si>
  <si>
    <t>1349</t>
  </si>
  <si>
    <t>רבוע כחול נדלן אגח ג</t>
  </si>
  <si>
    <t>1115724</t>
  </si>
  <si>
    <r>
      <rPr>
        <sz val="8"/>
        <rFont val="Tahoma"/>
        <family val="2"/>
      </rPr>
      <t>F</t>
    </r>
    <r>
      <rPr>
        <sz val="8"/>
        <rFont val="Tahoma"/>
        <family val="2"/>
      </rPr>
      <t>רבוע נלן אגח</t>
    </r>
  </si>
  <si>
    <t>1119999</t>
  </si>
  <si>
    <r>
      <rPr>
        <sz val="8"/>
        <rFont val="Tahoma"/>
        <family val="2"/>
      </rPr>
      <t>שכון ובי אגח</t>
    </r>
    <r>
      <rPr>
        <sz val="8"/>
        <rFont val="Tahoma"/>
        <family val="2"/>
      </rPr>
      <t>6</t>
    </r>
  </si>
  <si>
    <t>1129733</t>
  </si>
  <si>
    <t>1068</t>
  </si>
  <si>
    <t>שלמה החז אגח טז</t>
  </si>
  <si>
    <t>1410281</t>
  </si>
  <si>
    <t>141</t>
  </si>
  <si>
    <r>
      <rPr>
        <sz val="8"/>
        <rFont val="Tahoma"/>
        <family val="2"/>
      </rPr>
      <t>שלמה החזקות אגח יא</t>
    </r>
    <r>
      <rPr>
        <sz val="8"/>
        <rFont val="Tahoma"/>
        <family val="2"/>
      </rPr>
      <t>-</t>
    </r>
    <r>
      <rPr>
        <sz val="8"/>
        <rFont val="Tahoma"/>
        <family val="2"/>
      </rPr>
      <t>פדיון לקבל</t>
    </r>
  </si>
  <si>
    <t>14102240</t>
  </si>
  <si>
    <t>שלמה החזקות אגח יא</t>
  </si>
  <si>
    <t>1410224</t>
  </si>
  <si>
    <t>אדגר אגח ט</t>
  </si>
  <si>
    <t>1820190</t>
  </si>
  <si>
    <t>182</t>
  </si>
  <si>
    <t>A3</t>
  </si>
  <si>
    <r>
      <rPr>
        <sz val="8"/>
        <rFont val="Tahoma"/>
        <family val="2"/>
      </rPr>
      <t>אזורים אגח</t>
    </r>
    <r>
      <rPr>
        <sz val="8"/>
        <rFont val="Tahoma"/>
        <family val="2"/>
      </rPr>
      <t>8 -</t>
    </r>
    <r>
      <rPr>
        <sz val="8"/>
        <rFont val="Tahoma"/>
        <family val="2"/>
      </rPr>
      <t>פדיון לקבל</t>
    </r>
  </si>
  <si>
    <t>71502460</t>
  </si>
  <si>
    <t>715</t>
  </si>
  <si>
    <t>A-</t>
  </si>
  <si>
    <r>
      <rPr>
        <sz val="8"/>
        <rFont val="Tahoma"/>
        <family val="2"/>
      </rPr>
      <t>אזורים אגח</t>
    </r>
    <r>
      <rPr>
        <sz val="8"/>
        <rFont val="Tahoma"/>
        <family val="2"/>
      </rPr>
      <t>8</t>
    </r>
  </si>
  <si>
    <t>7150246</t>
  </si>
  <si>
    <t>אלבר אגח יג</t>
  </si>
  <si>
    <t>1127588</t>
  </si>
  <si>
    <t>1382</t>
  </si>
  <si>
    <r>
      <rPr>
        <sz val="8"/>
        <rFont val="Tahoma"/>
        <family val="2"/>
      </rPr>
      <t>אפריקה נכסים אגח ו</t>
    </r>
    <r>
      <rPr>
        <sz val="8"/>
        <rFont val="Tahoma"/>
        <family val="2"/>
      </rPr>
      <t>-</t>
    </r>
    <r>
      <rPr>
        <sz val="8"/>
        <rFont val="Tahoma"/>
        <family val="2"/>
      </rPr>
      <t>פדיון לקבל</t>
    </r>
  </si>
  <si>
    <t>11295500</t>
  </si>
  <si>
    <t>1172</t>
  </si>
  <si>
    <t>אפריקה נכסים אגח ו</t>
  </si>
  <si>
    <t>1129550</t>
  </si>
  <si>
    <r>
      <rPr>
        <sz val="8"/>
        <rFont val="Tahoma"/>
        <family val="2"/>
      </rPr>
      <t>'</t>
    </r>
    <r>
      <rPr>
        <sz val="8"/>
        <rFont val="Tahoma"/>
        <family val="2"/>
      </rPr>
      <t>ירושלים מימון והנפ</t>
    </r>
    <r>
      <rPr>
        <sz val="8"/>
        <rFont val="Tahoma"/>
        <family val="2"/>
      </rPr>
      <t>'</t>
    </r>
    <r>
      <rPr>
        <sz val="8"/>
        <rFont val="Tahoma"/>
        <family val="2"/>
      </rPr>
      <t>התח</t>
    </r>
    <r>
      <rPr>
        <sz val="8"/>
        <rFont val="Tahoma"/>
        <family val="2"/>
      </rPr>
      <t>.</t>
    </r>
    <r>
      <rPr>
        <sz val="8"/>
        <rFont val="Tahoma"/>
        <family val="2"/>
      </rPr>
      <t>ג</t>
    </r>
  </si>
  <si>
    <t>1103738</t>
  </si>
  <si>
    <r>
      <rPr>
        <sz val="8"/>
        <rFont val="Tahoma"/>
        <family val="2"/>
      </rPr>
      <t>בזן אגח א</t>
    </r>
    <r>
      <rPr>
        <sz val="8"/>
        <rFont val="Tahoma"/>
        <family val="2"/>
      </rPr>
      <t>-</t>
    </r>
    <r>
      <rPr>
        <sz val="8"/>
        <rFont val="Tahoma"/>
        <family val="2"/>
      </rPr>
      <t>פדיון לקבל</t>
    </r>
  </si>
  <si>
    <t>25902550</t>
  </si>
  <si>
    <t>259</t>
  </si>
  <si>
    <t>BBB+</t>
  </si>
  <si>
    <t>בזן אגח א</t>
  </si>
  <si>
    <t>2590255</t>
  </si>
  <si>
    <r>
      <rPr>
        <sz val="8"/>
        <rFont val="Tahoma"/>
        <family val="2"/>
      </rPr>
      <t>הכשרת ישוב אג</t>
    </r>
    <r>
      <rPr>
        <sz val="8"/>
        <rFont val="Tahoma"/>
        <family val="2"/>
      </rPr>
      <t>17</t>
    </r>
  </si>
  <si>
    <t>6120182</t>
  </si>
  <si>
    <t>612</t>
  </si>
  <si>
    <r>
      <rPr>
        <sz val="8"/>
        <rFont val="Tahoma"/>
        <family val="2"/>
      </rPr>
      <t>דיסקונט השק אגח</t>
    </r>
    <r>
      <rPr>
        <sz val="8"/>
        <rFont val="Tahoma"/>
        <family val="2"/>
      </rPr>
      <t>1</t>
    </r>
  </si>
  <si>
    <t>6390207</t>
  </si>
  <si>
    <t>639</t>
  </si>
  <si>
    <t>BBB-</t>
  </si>
  <si>
    <r>
      <rPr>
        <sz val="8"/>
        <rFont val="Tahoma"/>
        <family val="2"/>
      </rPr>
      <t>דיסקונט השק</t>
    </r>
    <r>
      <rPr>
        <sz val="8"/>
        <rFont val="Tahoma"/>
        <family val="2"/>
      </rPr>
      <t>.</t>
    </r>
    <r>
      <rPr>
        <sz val="8"/>
        <rFont val="Tahoma"/>
        <family val="2"/>
      </rPr>
      <t>אגח ח ז</t>
    </r>
    <r>
      <rPr>
        <sz val="8"/>
        <rFont val="Tahoma"/>
        <family val="2"/>
      </rPr>
      <t>"</t>
    </r>
    <r>
      <rPr>
        <sz val="8"/>
        <rFont val="Tahoma"/>
        <family val="2"/>
      </rPr>
      <t>פ</t>
    </r>
    <r>
      <rPr>
        <sz val="8"/>
        <rFont val="Tahoma"/>
        <family val="2"/>
      </rPr>
      <t>2019.06.28</t>
    </r>
  </si>
  <si>
    <t>6390223</t>
  </si>
  <si>
    <t>לוזון קבו אגח ו</t>
  </si>
  <si>
    <t>4730123</t>
  </si>
  <si>
    <t>473</t>
  </si>
  <si>
    <t>Baa3</t>
  </si>
  <si>
    <r>
      <rPr>
        <sz val="8"/>
        <rFont val="Tahoma"/>
        <family val="2"/>
      </rPr>
      <t>'</t>
    </r>
    <r>
      <rPr>
        <sz val="8"/>
        <rFont val="Tahoma"/>
        <family val="2"/>
      </rPr>
      <t>אי</t>
    </r>
    <r>
      <rPr>
        <sz val="8"/>
        <rFont val="Tahoma"/>
        <family val="2"/>
      </rPr>
      <t>.</t>
    </r>
    <r>
      <rPr>
        <sz val="8"/>
        <rFont val="Tahoma"/>
        <family val="2"/>
      </rPr>
      <t>די</t>
    </r>
    <r>
      <rPr>
        <sz val="8"/>
        <rFont val="Tahoma"/>
        <family val="2"/>
      </rPr>
      <t>.</t>
    </r>
    <r>
      <rPr>
        <sz val="8"/>
        <rFont val="Tahoma"/>
        <family val="2"/>
      </rPr>
      <t>בי</t>
    </r>
    <r>
      <rPr>
        <sz val="8"/>
        <rFont val="Tahoma"/>
        <family val="2"/>
      </rPr>
      <t>.</t>
    </r>
    <r>
      <rPr>
        <sz val="8"/>
        <rFont val="Tahoma"/>
        <family val="2"/>
      </rPr>
      <t>חב</t>
    </r>
    <r>
      <rPr>
        <sz val="8"/>
        <rFont val="Tahoma"/>
        <family val="2"/>
      </rPr>
      <t>'</t>
    </r>
    <r>
      <rPr>
        <sz val="8"/>
        <rFont val="Tahoma"/>
        <family val="2"/>
      </rPr>
      <t>לפתוח אג</t>
    </r>
    <r>
      <rPr>
        <sz val="8"/>
        <rFont val="Tahoma"/>
        <family val="2"/>
      </rPr>
      <t>"</t>
    </r>
    <r>
      <rPr>
        <sz val="8"/>
        <rFont val="Tahoma"/>
        <family val="2"/>
      </rPr>
      <t>ח ז</t>
    </r>
  </si>
  <si>
    <t>7980121</t>
  </si>
  <si>
    <t>798</t>
  </si>
  <si>
    <t>CCC</t>
  </si>
  <si>
    <t>פלאזה סנטרס אגח ב</t>
  </si>
  <si>
    <t>1109503</t>
  </si>
  <si>
    <t>1476</t>
  </si>
  <si>
    <t>דלק אנרגיה אגחה</t>
  </si>
  <si>
    <t>5650114</t>
  </si>
  <si>
    <t>565</t>
  </si>
  <si>
    <t>חיפושי נפט וגז</t>
  </si>
  <si>
    <r>
      <rPr>
        <sz val="8"/>
        <rFont val="Tahoma"/>
        <family val="2"/>
      </rPr>
      <t>חלל תקשורת אגח ה</t>
    </r>
    <r>
      <rPr>
        <sz val="8"/>
        <rFont val="Tahoma"/>
        <family val="2"/>
      </rPr>
      <t>'</t>
    </r>
    <r>
      <rPr>
        <sz val="8"/>
        <rFont val="Tahoma"/>
        <family val="2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</rPr>
      <t>פ</t>
    </r>
    <r>
      <rPr>
        <sz val="8"/>
        <rFont val="Tahoma"/>
        <family val="2"/>
      </rPr>
      <t>2017.1.1</t>
    </r>
  </si>
  <si>
    <t>1102698</t>
  </si>
  <si>
    <t>1132</t>
  </si>
  <si>
    <r>
      <rPr>
        <sz val="8"/>
        <rFont val="Tahoma"/>
        <family val="2"/>
      </rPr>
      <t>.</t>
    </r>
    <r>
      <rPr>
        <sz val="8"/>
        <rFont val="Tahoma"/>
        <family val="2"/>
      </rPr>
      <t>פטרוכימים אגח ב</t>
    </r>
  </si>
  <si>
    <t>7560048</t>
  </si>
  <si>
    <t>756</t>
  </si>
  <si>
    <r>
      <rPr>
        <sz val="8"/>
        <rFont val="Tahoma"/>
        <family val="2"/>
      </rPr>
      <t>מזרחי טפחות הנפקות</t>
    </r>
    <r>
      <rPr>
        <sz val="8"/>
        <rFont val="Tahoma"/>
        <family val="2"/>
      </rPr>
      <t>41</t>
    </r>
  </si>
  <si>
    <t>2310175</t>
  </si>
  <si>
    <r>
      <rPr>
        <sz val="8"/>
        <rFont val="Tahoma"/>
        <family val="2"/>
      </rPr>
      <t>מז טפ הנפק</t>
    </r>
    <r>
      <rPr>
        <sz val="8"/>
        <rFont val="Tahoma"/>
        <family val="2"/>
      </rPr>
      <t>37</t>
    </r>
  </si>
  <si>
    <t>2310134</t>
  </si>
  <si>
    <t>אלביט מערכות אגח א</t>
  </si>
  <si>
    <t>1119635</t>
  </si>
  <si>
    <t>1040</t>
  </si>
  <si>
    <t>Capital Goods</t>
  </si>
  <si>
    <t>בינל הנפק אגח ח</t>
  </si>
  <si>
    <t>1134212</t>
  </si>
  <si>
    <t>לאומי התחייבות נדחה יג</t>
  </si>
  <si>
    <t>6040281</t>
  </si>
  <si>
    <t>פועלים הנ הת  יא</t>
  </si>
  <si>
    <t>1940410</t>
  </si>
  <si>
    <r>
      <rPr>
        <sz val="8"/>
        <rFont val="Tahoma"/>
        <family val="2"/>
      </rPr>
      <t>בזק אגח</t>
    </r>
    <r>
      <rPr>
        <sz val="8"/>
        <rFont val="Tahoma"/>
        <family val="2"/>
      </rPr>
      <t>8</t>
    </r>
  </si>
  <si>
    <t>2300168</t>
  </si>
  <si>
    <r>
      <rPr>
        <sz val="8"/>
        <rFont val="Tahoma"/>
        <family val="2"/>
      </rPr>
      <t>בזק אגח</t>
    </r>
    <r>
      <rPr>
        <sz val="8"/>
        <rFont val="Tahoma"/>
        <family val="2"/>
      </rPr>
      <t>9</t>
    </r>
  </si>
  <si>
    <t>2300176</t>
  </si>
  <si>
    <t>פניקס הון אגח ד</t>
  </si>
  <si>
    <t>1133529</t>
  </si>
  <si>
    <t>וילאר אגח ה</t>
  </si>
  <si>
    <t>4160107</t>
  </si>
  <si>
    <t>416</t>
  </si>
  <si>
    <t>וילאר אגח ז</t>
  </si>
  <si>
    <t>4160149</t>
  </si>
  <si>
    <r>
      <rPr>
        <sz val="8"/>
        <rFont val="Tahoma"/>
        <family val="2"/>
      </rPr>
      <t>חברת חשמל אגח</t>
    </r>
    <r>
      <rPr>
        <sz val="8"/>
        <rFont val="Tahoma"/>
        <family val="2"/>
      </rPr>
      <t>26</t>
    </r>
  </si>
  <si>
    <t>6000202</t>
  </si>
  <si>
    <t>כיל אגח ה</t>
  </si>
  <si>
    <t>2810299</t>
  </si>
  <si>
    <t>281</t>
  </si>
  <si>
    <r>
      <rPr>
        <sz val="8"/>
        <rFont val="Tahoma"/>
        <family val="2"/>
      </rPr>
      <t>בל</t>
    </r>
    <r>
      <rPr>
        <sz val="8"/>
        <rFont val="Tahoma"/>
        <family val="2"/>
      </rPr>
      <t>"</t>
    </r>
    <r>
      <rPr>
        <sz val="8"/>
        <rFont val="Tahoma"/>
        <family val="2"/>
      </rPr>
      <t>ל ש</t>
    </r>
    <r>
      <rPr>
        <sz val="8"/>
        <rFont val="Tahoma"/>
        <family val="2"/>
      </rPr>
      <t>"</t>
    </r>
    <r>
      <rPr>
        <sz val="8"/>
        <rFont val="Tahoma"/>
        <family val="2"/>
      </rPr>
      <t>ה נד</t>
    </r>
    <r>
      <rPr>
        <sz val="8"/>
        <rFont val="Tahoma"/>
        <family val="2"/>
      </rPr>
      <t>201</t>
    </r>
  </si>
  <si>
    <t>6040158</t>
  </si>
  <si>
    <r>
      <rPr>
        <sz val="8"/>
        <rFont val="Tahoma"/>
        <family val="2"/>
      </rPr>
      <t>לאומי שה נדחה</t>
    </r>
    <r>
      <rPr>
        <sz val="8"/>
        <rFont val="Tahoma"/>
        <family val="2"/>
      </rPr>
      <t>301</t>
    </r>
  </si>
  <si>
    <t>6040265</t>
  </si>
  <si>
    <t>מגדל הון אגח ד</t>
  </si>
  <si>
    <t>1137033</t>
  </si>
  <si>
    <t>439</t>
  </si>
  <si>
    <t>שטראוס אגח ד</t>
  </si>
  <si>
    <t>7460363</t>
  </si>
  <si>
    <t>תעשיה האוירית אגח ב</t>
  </si>
  <si>
    <t>1115997</t>
  </si>
  <si>
    <t>1457</t>
  </si>
  <si>
    <t>ביטחוניות</t>
  </si>
  <si>
    <t>תעש אוירית אגח ג</t>
  </si>
  <si>
    <t>1127547</t>
  </si>
  <si>
    <t>בי קומיונק אגחג</t>
  </si>
  <si>
    <t>1139203</t>
  </si>
  <si>
    <t>1422</t>
  </si>
  <si>
    <t>בי קומיו אגח ב</t>
  </si>
  <si>
    <t>1120872</t>
  </si>
  <si>
    <r>
      <rPr>
        <sz val="8"/>
        <rFont val="Tahoma"/>
        <family val="2"/>
      </rPr>
      <t>גזית גלוב אגח ו</t>
    </r>
    <r>
      <rPr>
        <sz val="8"/>
        <rFont val="Tahoma"/>
        <family val="2"/>
      </rPr>
      <t>'</t>
    </r>
  </si>
  <si>
    <t>1260405</t>
  </si>
  <si>
    <t>פניקס הון אגח ו</t>
  </si>
  <si>
    <t>1136696</t>
  </si>
  <si>
    <t>פניקס הון אג ג</t>
  </si>
  <si>
    <t>1120807</t>
  </si>
  <si>
    <t>הראל הנפ אגח יג</t>
  </si>
  <si>
    <t>1138171</t>
  </si>
  <si>
    <t>הראל הנפ אגח יא</t>
  </si>
  <si>
    <t>1136316</t>
  </si>
  <si>
    <t>כללביט אגח י</t>
  </si>
  <si>
    <t>1136068</t>
  </si>
  <si>
    <t>כללביט אגח ח</t>
  </si>
  <si>
    <t>1132968</t>
  </si>
  <si>
    <t>כללביט אגח ו</t>
  </si>
  <si>
    <t>1120138</t>
  </si>
  <si>
    <t>מגדל הון אגח ה</t>
  </si>
  <si>
    <t>1139286</t>
  </si>
  <si>
    <r>
      <rPr>
        <sz val="8"/>
        <rFont val="Tahoma"/>
        <family val="2"/>
      </rPr>
      <t>'</t>
    </r>
    <r>
      <rPr>
        <sz val="8"/>
        <rFont val="Tahoma"/>
        <family val="2"/>
      </rPr>
      <t>מגדל הון אגח ג</t>
    </r>
  </si>
  <si>
    <t>1135862</t>
  </si>
  <si>
    <t>פז נפט אגח ד</t>
  </si>
  <si>
    <t>1132505</t>
  </si>
  <si>
    <t>פז נפט אגח ג</t>
  </si>
  <si>
    <t>1114073</t>
  </si>
  <si>
    <t>קרסו אגח א</t>
  </si>
  <si>
    <t>1136464</t>
  </si>
  <si>
    <t>1585</t>
  </si>
  <si>
    <t>אגוד הנפקות התח יח</t>
  </si>
  <si>
    <t>1121854</t>
  </si>
  <si>
    <t>אלקו החז אגח יא</t>
  </si>
  <si>
    <t>6940167</t>
  </si>
  <si>
    <t>694</t>
  </si>
  <si>
    <t>אלקטרה אגח ד</t>
  </si>
  <si>
    <t>7390149</t>
  </si>
  <si>
    <t>739</t>
  </si>
  <si>
    <r>
      <rPr>
        <sz val="8"/>
        <rFont val="Tahoma"/>
        <family val="2"/>
      </rPr>
      <t>דלתא אגח ה</t>
    </r>
    <r>
      <rPr>
        <sz val="8"/>
        <rFont val="Tahoma"/>
        <family val="2"/>
      </rPr>
      <t>-</t>
    </r>
    <r>
      <rPr>
        <sz val="8"/>
        <rFont val="Tahoma"/>
        <family val="2"/>
      </rPr>
      <t>פדיון לקבל</t>
    </r>
  </si>
  <si>
    <t>62701360</t>
  </si>
  <si>
    <t>627</t>
  </si>
  <si>
    <t>אופנה והלבשה</t>
  </si>
  <si>
    <t>דלתא אגח א</t>
  </si>
  <si>
    <t>6270144</t>
  </si>
  <si>
    <t>דלתא אגח ה</t>
  </si>
  <si>
    <t>6270136</t>
  </si>
  <si>
    <t>הוט אגח ב</t>
  </si>
  <si>
    <t>1123264</t>
  </si>
  <si>
    <t>ירושלים הנפקות אגח ח</t>
  </si>
  <si>
    <t>1121201</t>
  </si>
  <si>
    <r>
      <rPr>
        <sz val="8"/>
        <rFont val="Tahoma"/>
        <family val="2"/>
      </rPr>
      <t>ממן אגח ב</t>
    </r>
    <r>
      <rPr>
        <sz val="8"/>
        <rFont val="Tahoma"/>
        <family val="2"/>
      </rPr>
      <t>-</t>
    </r>
    <r>
      <rPr>
        <sz val="8"/>
        <rFont val="Tahoma"/>
        <family val="2"/>
      </rPr>
      <t>פדיון לקבל</t>
    </r>
  </si>
  <si>
    <t>23800460</t>
  </si>
  <si>
    <t>238</t>
  </si>
  <si>
    <t>ממן אגח ב</t>
  </si>
  <si>
    <t>2380046</t>
  </si>
  <si>
    <r>
      <rPr>
        <sz val="8"/>
        <rFont val="Tahoma"/>
        <family val="2"/>
      </rPr>
      <t>נכסים ובנין אגח ז</t>
    </r>
    <r>
      <rPr>
        <sz val="8"/>
        <rFont val="Tahoma"/>
        <family val="2"/>
      </rPr>
      <t>-</t>
    </r>
    <r>
      <rPr>
        <sz val="8"/>
        <rFont val="Tahoma"/>
        <family val="2"/>
      </rPr>
      <t>פדיון לקבל</t>
    </r>
  </si>
  <si>
    <t>69901960</t>
  </si>
  <si>
    <t>נכסים ובנין אגח ז</t>
  </si>
  <si>
    <t>6990196</t>
  </si>
  <si>
    <t>סלקום אגח יא</t>
  </si>
  <si>
    <t>1139252</t>
  </si>
  <si>
    <r>
      <rPr>
        <sz val="8"/>
        <rFont val="Tahoma"/>
        <family val="2"/>
      </rPr>
      <t>סלקום אגח ז</t>
    </r>
    <r>
      <rPr>
        <sz val="8"/>
        <rFont val="Tahoma"/>
        <family val="2"/>
      </rPr>
      <t>-</t>
    </r>
    <r>
      <rPr>
        <sz val="8"/>
        <rFont val="Tahoma"/>
        <family val="2"/>
      </rPr>
      <t>פדיון לקבל</t>
    </r>
  </si>
  <si>
    <t>11260020</t>
  </si>
  <si>
    <t>סלקום אגח ה</t>
  </si>
  <si>
    <t>1113661</t>
  </si>
  <si>
    <t>סלקום אגח ט</t>
  </si>
  <si>
    <t>1132836</t>
  </si>
  <si>
    <t>סלקום אגח ז</t>
  </si>
  <si>
    <t>1126002</t>
  </si>
  <si>
    <r>
      <rPr>
        <sz val="8"/>
        <rFont val="Tahoma"/>
        <family val="2"/>
      </rPr>
      <t>פרטנר אגח ה</t>
    </r>
    <r>
      <rPr>
        <sz val="8"/>
        <rFont val="Tahoma"/>
        <family val="2"/>
      </rPr>
      <t>-</t>
    </r>
    <r>
      <rPr>
        <sz val="8"/>
        <rFont val="Tahoma"/>
        <family val="2"/>
      </rPr>
      <t>פדיון לקבל</t>
    </r>
  </si>
  <si>
    <t>11188430</t>
  </si>
  <si>
    <t>2095</t>
  </si>
  <si>
    <t>פרטנר אגח ד</t>
  </si>
  <si>
    <t>1118835</t>
  </si>
  <si>
    <t>פרטנר אגח ה</t>
  </si>
  <si>
    <t>1118843</t>
  </si>
  <si>
    <t>פתאל אגח א</t>
  </si>
  <si>
    <t>1137512</t>
  </si>
  <si>
    <t>1661</t>
  </si>
  <si>
    <t>שופרסל אגח ג</t>
  </si>
  <si>
    <t>7770167</t>
  </si>
  <si>
    <t>שופרסל אגח ה</t>
  </si>
  <si>
    <t>7770209</t>
  </si>
  <si>
    <t>שפיר הנדסה אגח א</t>
  </si>
  <si>
    <t>1136134</t>
  </si>
  <si>
    <t>1633</t>
  </si>
  <si>
    <r>
      <rPr>
        <sz val="8"/>
        <rFont val="Tahoma"/>
        <family val="2"/>
      </rPr>
      <t>אבגול אגח ב</t>
    </r>
    <r>
      <rPr>
        <sz val="8"/>
        <rFont val="Tahoma"/>
        <family val="2"/>
      </rPr>
      <t>-</t>
    </r>
    <r>
      <rPr>
        <sz val="8"/>
        <rFont val="Tahoma"/>
        <family val="2"/>
      </rPr>
      <t>פדיון לקבל</t>
    </r>
  </si>
  <si>
    <t>11263170</t>
  </si>
  <si>
    <t>1390</t>
  </si>
  <si>
    <t>עץ נייר ודפוס</t>
  </si>
  <si>
    <t>אבגול אגח ב</t>
  </si>
  <si>
    <t>1126317</t>
  </si>
  <si>
    <t>אבגול אגח ג</t>
  </si>
  <si>
    <t>1133289</t>
  </si>
  <si>
    <t>אפריקה מגורים אגח ג</t>
  </si>
  <si>
    <t>1135698</t>
  </si>
  <si>
    <r>
      <rPr>
        <sz val="8"/>
        <rFont val="Tahoma"/>
        <family val="2"/>
      </rPr>
      <t>אשטרום נכסים אגח</t>
    </r>
    <r>
      <rPr>
        <sz val="8"/>
        <rFont val="Tahoma"/>
        <family val="2"/>
      </rPr>
      <t>9</t>
    </r>
  </si>
  <si>
    <t>2510170</t>
  </si>
  <si>
    <t>251</t>
  </si>
  <si>
    <t>דלק קבוצה אגח טו</t>
  </si>
  <si>
    <t>1115070</t>
  </si>
  <si>
    <t>דלק קבוצה אגח יד</t>
  </si>
  <si>
    <t>1115062</t>
  </si>
  <si>
    <t>דמרי אגח ה</t>
  </si>
  <si>
    <t>1134261</t>
  </si>
  <si>
    <t>1193</t>
  </si>
  <si>
    <t>דמרי אגח ו</t>
  </si>
  <si>
    <t>1136936</t>
  </si>
  <si>
    <t>דמרי אגח ד</t>
  </si>
  <si>
    <t>1129667</t>
  </si>
  <si>
    <r>
      <rPr>
        <sz val="8"/>
        <rFont val="Tahoma"/>
        <family val="2"/>
      </rPr>
      <t>חברה לישראל אגח</t>
    </r>
    <r>
      <rPr>
        <sz val="8"/>
        <rFont val="Tahoma"/>
        <family val="2"/>
      </rPr>
      <t>9 -</t>
    </r>
    <r>
      <rPr>
        <sz val="8"/>
        <rFont val="Tahoma"/>
        <family val="2"/>
      </rPr>
      <t>פדיון לקבל</t>
    </r>
  </si>
  <si>
    <t>57602020</t>
  </si>
  <si>
    <t>576</t>
  </si>
  <si>
    <r>
      <rPr>
        <sz val="8"/>
        <rFont val="Tahoma"/>
        <family val="2"/>
      </rPr>
      <t>חברה לישראל אגח</t>
    </r>
    <r>
      <rPr>
        <sz val="8"/>
        <rFont val="Tahoma"/>
        <family val="2"/>
      </rPr>
      <t>10</t>
    </r>
  </si>
  <si>
    <t>5760236</t>
  </si>
  <si>
    <r>
      <rPr>
        <sz val="8"/>
        <rFont val="Tahoma"/>
        <family val="2"/>
      </rPr>
      <t>חברה לישראל אגח</t>
    </r>
    <r>
      <rPr>
        <sz val="8"/>
        <rFont val="Tahoma"/>
        <family val="2"/>
      </rPr>
      <t>9</t>
    </r>
  </si>
  <si>
    <t>5760202</t>
  </si>
  <si>
    <t>מגדלי התיכון אגח ב</t>
  </si>
  <si>
    <t>1136803</t>
  </si>
  <si>
    <t>1614</t>
  </si>
  <si>
    <r>
      <rPr>
        <sz val="8"/>
        <rFont val="Tahoma"/>
        <family val="2"/>
      </rPr>
      <t>מגה אור אגח ה</t>
    </r>
    <r>
      <rPr>
        <sz val="8"/>
        <rFont val="Tahoma"/>
        <family val="2"/>
      </rPr>
      <t>-</t>
    </r>
    <r>
      <rPr>
        <sz val="8"/>
        <rFont val="Tahoma"/>
        <family val="2"/>
      </rPr>
      <t>פדיון לקבל</t>
    </r>
  </si>
  <si>
    <t>11326870</t>
  </si>
  <si>
    <t>1450</t>
  </si>
  <si>
    <t>מגה אור אגח ה</t>
  </si>
  <si>
    <t>1132687</t>
  </si>
  <si>
    <r>
      <rPr>
        <sz val="8"/>
        <rFont val="Tahoma"/>
        <family val="2"/>
      </rPr>
      <t>נייר חדרה אגח</t>
    </r>
    <r>
      <rPr>
        <sz val="8"/>
        <rFont val="Tahoma"/>
        <family val="2"/>
      </rPr>
      <t>6 -</t>
    </r>
    <r>
      <rPr>
        <sz val="8"/>
        <rFont val="Tahoma"/>
        <family val="2"/>
      </rPr>
      <t>פדיון לקבל</t>
    </r>
  </si>
  <si>
    <t>63201050</t>
  </si>
  <si>
    <t>632</t>
  </si>
  <si>
    <r>
      <rPr>
        <sz val="8"/>
        <rFont val="Tahoma"/>
        <family val="2"/>
      </rPr>
      <t>נייר חדרה אגח</t>
    </r>
    <r>
      <rPr>
        <sz val="8"/>
        <rFont val="Tahoma"/>
        <family val="2"/>
      </rPr>
      <t>5</t>
    </r>
  </si>
  <si>
    <t>6320097</t>
  </si>
  <si>
    <r>
      <rPr>
        <sz val="8"/>
        <rFont val="Tahoma"/>
        <family val="2"/>
      </rPr>
      <t>נייר חדרה אגח</t>
    </r>
    <r>
      <rPr>
        <sz val="8"/>
        <rFont val="Tahoma"/>
        <family val="2"/>
      </rPr>
      <t>6</t>
    </r>
  </si>
  <si>
    <t>6320105</t>
  </si>
  <si>
    <t>נאוי אגח ג</t>
  </si>
  <si>
    <t>2080174</t>
  </si>
  <si>
    <t>208</t>
  </si>
  <si>
    <r>
      <rPr>
        <sz val="8"/>
        <rFont val="Tahoma"/>
        <family val="2"/>
      </rPr>
      <t>שכון ובי אגח</t>
    </r>
    <r>
      <rPr>
        <sz val="8"/>
        <rFont val="Tahoma"/>
        <family val="2"/>
      </rPr>
      <t>7</t>
    </r>
  </si>
  <si>
    <t>1129741</t>
  </si>
  <si>
    <t>שלמה החזקות אגח טו</t>
  </si>
  <si>
    <t>1410273</t>
  </si>
  <si>
    <t>אלבר אגח טו</t>
  </si>
  <si>
    <t>1138536</t>
  </si>
  <si>
    <t>מסחר ושרותים</t>
  </si>
  <si>
    <t>אלבר אגח יד</t>
  </si>
  <si>
    <t>1132562</t>
  </si>
  <si>
    <t>ויקטורי אגח א</t>
  </si>
  <si>
    <t>1136126</t>
  </si>
  <si>
    <t>1583</t>
  </si>
  <si>
    <t>ירושלים הנפקות אגח יד</t>
  </si>
  <si>
    <t>1123587</t>
  </si>
  <si>
    <t>בזן אגח ה</t>
  </si>
  <si>
    <t>2590388</t>
  </si>
  <si>
    <r>
      <rPr>
        <sz val="8"/>
        <rFont val="Tahoma"/>
        <family val="2"/>
      </rPr>
      <t>דיסקונט השקעות אגח ט</t>
    </r>
    <r>
      <rPr>
        <sz val="8"/>
        <rFont val="Tahoma"/>
        <family val="2"/>
      </rPr>
      <t>-</t>
    </r>
    <r>
      <rPr>
        <sz val="8"/>
        <rFont val="Tahoma"/>
        <family val="2"/>
      </rPr>
      <t>פדיון לקבל</t>
    </r>
  </si>
  <si>
    <t>63902490</t>
  </si>
  <si>
    <t>דיסקונט השקעות אגח ט</t>
  </si>
  <si>
    <t>6390249</t>
  </si>
  <si>
    <r>
      <rPr>
        <sz val="8"/>
        <rFont val="Tahoma"/>
        <family val="2"/>
      </rPr>
      <t>אי די בי פתוח אגח י</t>
    </r>
    <r>
      <rPr>
        <sz val="8"/>
        <rFont val="Tahoma"/>
        <family val="2"/>
      </rPr>
      <t>'</t>
    </r>
  </si>
  <si>
    <t>7980162</t>
  </si>
  <si>
    <t>אפריל נדלן א</t>
  </si>
  <si>
    <t>1127265</t>
  </si>
  <si>
    <t>1504</t>
  </si>
  <si>
    <t>נפטא אגח ז</t>
  </si>
  <si>
    <t>6430136</t>
  </si>
  <si>
    <t>643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</si>
  <si>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צמודות למדד אחר</t>
    </r>
  </si>
  <si>
    <t>DBS BK3.625%9/22-17</t>
  </si>
  <si>
    <t>US24023DAC83</t>
  </si>
  <si>
    <t>NYSE</t>
  </si>
  <si>
    <t>בלומברג</t>
  </si>
  <si>
    <t>98979</t>
  </si>
  <si>
    <t>Banks</t>
  </si>
  <si>
    <t>71269237</t>
  </si>
  <si>
    <t>TENCNT 3.375% 03/18</t>
  </si>
  <si>
    <t>USG87572AD85</t>
  </si>
  <si>
    <t>AMEX</t>
  </si>
  <si>
    <t>98225</t>
  </si>
  <si>
    <t>Software &amp; Services</t>
  </si>
  <si>
    <t>71281901</t>
  </si>
  <si>
    <t>ABIBB 3.3% 02/23</t>
  </si>
  <si>
    <t>US035242AL09</t>
  </si>
  <si>
    <t>98110</t>
  </si>
  <si>
    <t>Food Beverage &amp; Tobacco</t>
  </si>
  <si>
    <t>71393813</t>
  </si>
  <si>
    <t>T 5.2% 03/20</t>
  </si>
  <si>
    <t>US00206RCY62</t>
  </si>
  <si>
    <t>99144</t>
  </si>
  <si>
    <t>Telecommunication Services</t>
  </si>
  <si>
    <t>71398150</t>
  </si>
  <si>
    <t>BAC 5.625 07/20</t>
  </si>
  <si>
    <t>US06051GEC96</t>
  </si>
  <si>
    <t>99204</t>
  </si>
  <si>
    <t>71234645</t>
  </si>
  <si>
    <t>SRENVX VAR 08/52</t>
  </si>
  <si>
    <t>XS1423777215</t>
  </si>
  <si>
    <t>91522</t>
  </si>
  <si>
    <t>Insurance</t>
  </si>
  <si>
    <t>71402515</t>
  </si>
  <si>
    <t>JPM 3.375%5/23</t>
  </si>
  <si>
    <t>US46625HJJ05</t>
  </si>
  <si>
    <t>99374</t>
  </si>
  <si>
    <t>Diversified Financials</t>
  </si>
  <si>
    <t>71298517</t>
  </si>
  <si>
    <t>MEXCAT 4.25% 10/26</t>
  </si>
  <si>
    <t>USP6629MAA01</t>
  </si>
  <si>
    <t>SGX</t>
  </si>
  <si>
    <t>93028</t>
  </si>
  <si>
    <t>Transportation</t>
  </si>
  <si>
    <t>71410393</t>
  </si>
  <si>
    <t>SPGI 3.3% 08/20</t>
  </si>
  <si>
    <t>US78409VAJ35</t>
  </si>
  <si>
    <t>93003</t>
  </si>
  <si>
    <t>Baa1</t>
  </si>
  <si>
    <t>MOODIES</t>
  </si>
  <si>
    <t>71406466</t>
  </si>
  <si>
    <t>AET 5.45% 06/21</t>
  </si>
  <si>
    <t>US222862AJ30</t>
  </si>
  <si>
    <t>97816</t>
  </si>
  <si>
    <t>Health Care Equipment &amp; Services</t>
  </si>
  <si>
    <t>Baa2</t>
  </si>
  <si>
    <t>71340996</t>
  </si>
  <si>
    <t>EXELON 5.2% 10/19</t>
  </si>
  <si>
    <t>US30161MAF05</t>
  </si>
  <si>
    <t>99348</t>
  </si>
  <si>
    <t>Utilities</t>
  </si>
  <si>
    <t>71217194</t>
  </si>
  <si>
    <t>HUWHY VAR12/49-17</t>
  </si>
  <si>
    <t>USG4673LAA29</t>
  </si>
  <si>
    <t>99301</t>
  </si>
  <si>
    <t>71274666</t>
  </si>
  <si>
    <t>MACQUARIE 6.625% 04/21</t>
  </si>
  <si>
    <t>US55608YAA38</t>
  </si>
  <si>
    <t>98317</t>
  </si>
  <si>
    <t>71251029</t>
  </si>
  <si>
    <t>TEVA 2.8% 07/23</t>
  </si>
  <si>
    <t>US88167AAD37</t>
  </si>
  <si>
    <t>98861</t>
  </si>
  <si>
    <t>Pharmaceuticals Biotechnology &amp; Life Sciences</t>
  </si>
  <si>
    <t>71405575</t>
  </si>
  <si>
    <t>VALERO 6.125%2/20</t>
  </si>
  <si>
    <t>US91913YAR18</t>
  </si>
  <si>
    <t>99768</t>
  </si>
  <si>
    <t>Energy</t>
  </si>
  <si>
    <t>71226153</t>
  </si>
  <si>
    <t>DFS 3.45% 07/26</t>
  </si>
  <si>
    <t>US25466AAJ07</t>
  </si>
  <si>
    <t>98372</t>
  </si>
  <si>
    <t>71409916</t>
  </si>
  <si>
    <t>ERICSON4.125%5/22</t>
  </si>
  <si>
    <t>US294829AA48</t>
  </si>
  <si>
    <t>DAX</t>
  </si>
  <si>
    <t>99684</t>
  </si>
  <si>
    <t>Technology Hardware &amp; Equipment</t>
  </si>
  <si>
    <t>71315667</t>
  </si>
  <si>
    <t>BLOCK FIN5.5%11/22</t>
  </si>
  <si>
    <t>US093662AE40</t>
  </si>
  <si>
    <t>98290</t>
  </si>
  <si>
    <t>Consumer Services</t>
  </si>
  <si>
    <t>71285746</t>
  </si>
  <si>
    <t>MOTOROLA3.75%5/22</t>
  </si>
  <si>
    <t>US620076BB42</t>
  </si>
  <si>
    <t>99308</t>
  </si>
  <si>
    <t>71309801</t>
  </si>
  <si>
    <t>NASDAQ5.55%1/20</t>
  </si>
  <si>
    <t>US631103AD03</t>
  </si>
  <si>
    <t>98311</t>
  </si>
  <si>
    <t>71225346</t>
  </si>
  <si>
    <t>PEMEX 4.875% 01/22</t>
  </si>
  <si>
    <t>US71654QBB77</t>
  </si>
  <si>
    <t>97361</t>
  </si>
  <si>
    <t>71283287</t>
  </si>
  <si>
    <t>TELEFO5.877%7/19</t>
  </si>
  <si>
    <t>US87938WAH60</t>
  </si>
  <si>
    <t>99825</t>
  </si>
  <si>
    <t>71243794</t>
  </si>
  <si>
    <t>TSS 4.8% 04/26</t>
  </si>
  <si>
    <t>US891906AC37</t>
  </si>
  <si>
    <t>97510</t>
  </si>
  <si>
    <t>71400030</t>
  </si>
  <si>
    <t>TIME WARNER8.25%4/19</t>
  </si>
  <si>
    <t>US88732JAS78</t>
  </si>
  <si>
    <t>97815</t>
  </si>
  <si>
    <t>Media</t>
  </si>
  <si>
    <t>Ba1</t>
  </si>
  <si>
    <t>71277115</t>
  </si>
  <si>
    <r>
      <rPr>
        <b/>
        <sz val="8"/>
        <rFont val="Tahoma"/>
        <family val="2"/>
      </rPr>
      <t>.4</t>
    </r>
    <r>
      <rPr>
        <b/>
        <sz val="8"/>
        <rFont val="Tahoma"/>
        <family val="2"/>
      </rPr>
      <t>מניות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</si>
  <si>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מניות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</si>
  <si>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תל אביב</t>
    </r>
    <r>
      <rPr>
        <b/>
        <sz val="8"/>
        <rFont val="Tahoma"/>
        <family val="2"/>
      </rPr>
      <t>25</t>
    </r>
  </si>
  <si>
    <t>אלביט מערכות</t>
  </si>
  <si>
    <t>1081124</t>
  </si>
  <si>
    <t>אורמת טכנו</t>
  </si>
  <si>
    <t>1134402</t>
  </si>
  <si>
    <t>2250</t>
  </si>
  <si>
    <t>קלינטק</t>
  </si>
  <si>
    <t>נייס מערכות</t>
  </si>
  <si>
    <t>273011</t>
  </si>
  <si>
    <t>273</t>
  </si>
  <si>
    <t>תוכנה ואינטרנט</t>
  </si>
  <si>
    <t>הבנק הבינלאומי</t>
  </si>
  <si>
    <t>593038</t>
  </si>
  <si>
    <t>593</t>
  </si>
  <si>
    <t>דיסקונט</t>
  </si>
  <si>
    <t>691212</t>
  </si>
  <si>
    <t>לאומי</t>
  </si>
  <si>
    <t>604611</t>
  </si>
  <si>
    <t>מזרחי טפחות</t>
  </si>
  <si>
    <t>695437</t>
  </si>
  <si>
    <t>הפועלים</t>
  </si>
  <si>
    <t>662577</t>
  </si>
  <si>
    <t>662</t>
  </si>
  <si>
    <t>בזק</t>
  </si>
  <si>
    <t>230011</t>
  </si>
  <si>
    <t>גזית גלוב</t>
  </si>
  <si>
    <t>126011</t>
  </si>
  <si>
    <t>עזריאלי קבוצה</t>
  </si>
  <si>
    <t>1119478</t>
  </si>
  <si>
    <r>
      <rPr>
        <sz val="8"/>
        <rFont val="Tahoma"/>
        <family val="2"/>
      </rPr>
      <t>פרוטרום תעשיות בע</t>
    </r>
    <r>
      <rPr>
        <sz val="8"/>
        <rFont val="Tahoma"/>
        <family val="2"/>
      </rPr>
      <t>"</t>
    </r>
    <r>
      <rPr>
        <sz val="8"/>
        <rFont val="Tahoma"/>
        <family val="2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</si>
  <si>
    <t>1081082</t>
  </si>
  <si>
    <t>1037</t>
  </si>
  <si>
    <t>שטראוס</t>
  </si>
  <si>
    <t>746016</t>
  </si>
  <si>
    <t>טבע</t>
  </si>
  <si>
    <t>629014</t>
  </si>
  <si>
    <t>629</t>
  </si>
  <si>
    <t>כימיקלים לישראל</t>
  </si>
  <si>
    <t>281014</t>
  </si>
  <si>
    <r>
      <rPr>
        <sz val="8"/>
        <rFont val="Tahoma"/>
        <family val="2"/>
      </rPr>
      <t>קבוצת דלק בע</t>
    </r>
    <r>
      <rPr>
        <sz val="8"/>
        <rFont val="Tahoma"/>
        <family val="2"/>
      </rPr>
      <t>"</t>
    </r>
    <r>
      <rPr>
        <sz val="8"/>
        <rFont val="Tahoma"/>
        <family val="2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  <r>
      <rPr>
        <sz val="8"/>
        <rFont val="Tahoma"/>
        <family val="2"/>
      </rPr>
      <t>1</t>
    </r>
  </si>
  <si>
    <t>1084128</t>
  </si>
  <si>
    <t>חברה לישראל</t>
  </si>
  <si>
    <t>576017</t>
  </si>
  <si>
    <t>פז נפט</t>
  </si>
  <si>
    <t>1100007</t>
  </si>
  <si>
    <t>אבנר יהש</t>
  </si>
  <si>
    <t>268011</t>
  </si>
  <si>
    <t>268</t>
  </si>
  <si>
    <t>ישראמקו יהש</t>
  </si>
  <si>
    <t>232017</t>
  </si>
  <si>
    <t>232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</si>
  <si>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תל אביב</t>
    </r>
    <r>
      <rPr>
        <b/>
        <sz val="8"/>
        <rFont val="Tahoma"/>
        <family val="2"/>
      </rPr>
      <t>75</t>
    </r>
  </si>
  <si>
    <t>מיטרוניקס</t>
  </si>
  <si>
    <t>1091065</t>
  </si>
  <si>
    <t>1212</t>
  </si>
  <si>
    <t>אלקטרוניקה ואופטיקה</t>
  </si>
  <si>
    <r>
      <rPr>
        <sz val="8"/>
        <rFont val="Tahoma"/>
        <family val="2"/>
      </rPr>
      <t>.</t>
    </r>
    <r>
      <rPr>
        <sz val="8"/>
        <rFont val="Tahoma"/>
        <family val="2"/>
      </rPr>
      <t>אנרג</t>
    </r>
    <r>
      <rPr>
        <sz val="8"/>
        <rFont val="Tahoma"/>
        <family val="2"/>
      </rPr>
      <t>'</t>
    </r>
    <r>
      <rPr>
        <sz val="8"/>
        <rFont val="Tahoma"/>
        <family val="2"/>
      </rPr>
      <t>יקס</t>
    </r>
    <r>
      <rPr>
        <sz val="8"/>
        <rFont val="Tahoma"/>
        <family val="2"/>
      </rPr>
      <t>-</t>
    </r>
    <r>
      <rPr>
        <sz val="8"/>
        <rFont val="Tahoma"/>
        <family val="2"/>
      </rPr>
      <t>אנרגיות מתחדשות</t>
    </r>
  </si>
  <si>
    <t>1123355</t>
  </si>
  <si>
    <t>1581</t>
  </si>
  <si>
    <t>מטריקס</t>
  </si>
  <si>
    <t>445015</t>
  </si>
  <si>
    <t>445</t>
  </si>
  <si>
    <t>שרותי מידע</t>
  </si>
  <si>
    <t>הפניקס</t>
  </si>
  <si>
    <t>767012</t>
  </si>
  <si>
    <t>הראל השקעות</t>
  </si>
  <si>
    <t>585018</t>
  </si>
  <si>
    <t>585</t>
  </si>
  <si>
    <t>כלל עיסקי ביטוח</t>
  </si>
  <si>
    <t>224014</t>
  </si>
  <si>
    <t>224</t>
  </si>
  <si>
    <t>מגדל</t>
  </si>
  <si>
    <t>1081165</t>
  </si>
  <si>
    <t>1041</t>
  </si>
  <si>
    <t>מנורה מב החז</t>
  </si>
  <si>
    <t>566018</t>
  </si>
  <si>
    <t>566</t>
  </si>
  <si>
    <t>דלק</t>
  </si>
  <si>
    <t>829010</t>
  </si>
  <si>
    <t>829</t>
  </si>
  <si>
    <t>רמי לוי</t>
  </si>
  <si>
    <t>1104249</t>
  </si>
  <si>
    <t>1445</t>
  </si>
  <si>
    <t>שופרסל</t>
  </si>
  <si>
    <t>777037</t>
  </si>
  <si>
    <r>
      <rPr>
        <sz val="8"/>
        <rFont val="Tahoma"/>
        <family val="2"/>
      </rPr>
      <t>חילן טק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  <r>
      <rPr>
        <sz val="8"/>
        <rFont val="Tahoma"/>
        <family val="2"/>
      </rPr>
      <t>1</t>
    </r>
  </si>
  <si>
    <t>1084698</t>
  </si>
  <si>
    <t>1110</t>
  </si>
  <si>
    <t>מחשבים</t>
  </si>
  <si>
    <t>מיטב דש</t>
  </si>
  <si>
    <t>1081843</t>
  </si>
  <si>
    <t>בי קומיוניקיישנס</t>
  </si>
  <si>
    <t>1107663</t>
  </si>
  <si>
    <t>סלקום</t>
  </si>
  <si>
    <t>1101534</t>
  </si>
  <si>
    <t>פרטנר</t>
  </si>
  <si>
    <t>1083484</t>
  </si>
  <si>
    <r>
      <rPr>
        <sz val="8"/>
        <rFont val="Tahoma"/>
        <family val="2"/>
      </rPr>
      <t>ריט</t>
    </r>
    <r>
      <rPr>
        <sz val="8"/>
        <rFont val="Tahoma"/>
        <family val="2"/>
      </rPr>
      <t>1</t>
    </r>
  </si>
  <si>
    <t>1098920</t>
  </si>
  <si>
    <r>
      <rPr>
        <sz val="8"/>
        <rFont val="Tahoma"/>
        <family val="2"/>
      </rPr>
      <t>איי</t>
    </r>
    <r>
      <rPr>
        <sz val="8"/>
        <rFont val="Tahoma"/>
        <family val="2"/>
      </rPr>
      <t>.</t>
    </r>
    <r>
      <rPr>
        <sz val="8"/>
        <rFont val="Tahoma"/>
        <family val="2"/>
      </rPr>
      <t>די</t>
    </r>
    <r>
      <rPr>
        <sz val="8"/>
        <rFont val="Tahoma"/>
        <family val="2"/>
      </rPr>
      <t>.</t>
    </r>
    <r>
      <rPr>
        <sz val="8"/>
        <rFont val="Tahoma"/>
        <family val="2"/>
      </rPr>
      <t>או אירופה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  <r>
      <rPr>
        <sz val="8"/>
        <rFont val="Tahoma"/>
        <family val="2"/>
      </rPr>
      <t>1</t>
    </r>
  </si>
  <si>
    <t>505016</t>
  </si>
  <si>
    <t>505</t>
  </si>
  <si>
    <t>איירפורט סיטי</t>
  </si>
  <si>
    <t>1095835</t>
  </si>
  <si>
    <r>
      <rPr>
        <sz val="8"/>
        <rFont val="Tahoma"/>
        <family val="2"/>
      </rPr>
      <t>אלוני</t>
    </r>
    <r>
      <rPr>
        <sz val="8"/>
        <rFont val="Tahoma"/>
        <family val="2"/>
      </rPr>
      <t>-</t>
    </r>
    <r>
      <rPr>
        <sz val="8"/>
        <rFont val="Tahoma"/>
        <family val="2"/>
      </rPr>
      <t>חץ</t>
    </r>
  </si>
  <si>
    <t>390013</t>
  </si>
  <si>
    <t>אמות</t>
  </si>
  <si>
    <t>1097278</t>
  </si>
  <si>
    <t>אפריקה נכסים</t>
  </si>
  <si>
    <t>1091354</t>
  </si>
  <si>
    <t>ביג</t>
  </si>
  <si>
    <t>1097260</t>
  </si>
  <si>
    <t>גב ים</t>
  </si>
  <si>
    <t>759019</t>
  </si>
  <si>
    <t>נכסים ובנין</t>
  </si>
  <si>
    <t>699017</t>
  </si>
  <si>
    <t>סאמיט</t>
  </si>
  <si>
    <t>1081686</t>
  </si>
  <si>
    <t>1060</t>
  </si>
  <si>
    <t>שיכון ובינוי</t>
  </si>
  <si>
    <t>1081942</t>
  </si>
  <si>
    <t>אינרום</t>
  </si>
  <si>
    <t>1132356</t>
  </si>
  <si>
    <t>1616</t>
  </si>
  <si>
    <t>מתכת ומוצרי בניה</t>
  </si>
  <si>
    <t>שפיר הנדסה</t>
  </si>
  <si>
    <t>1133875</t>
  </si>
  <si>
    <t>1437</t>
  </si>
  <si>
    <r>
      <rPr>
        <sz val="8"/>
        <rFont val="Tahoma"/>
        <family val="2"/>
      </rPr>
      <t>בתי זיקוק לנפט</t>
    </r>
    <r>
      <rPr>
        <sz val="8"/>
        <rFont val="Tahoma"/>
        <family val="2"/>
      </rPr>
      <t>(</t>
    </r>
    <r>
      <rPr>
        <sz val="8"/>
        <rFont val="Tahoma"/>
        <family val="2"/>
      </rPr>
      <t>בזן</t>
    </r>
    <r>
      <rPr>
        <sz val="8"/>
        <rFont val="Tahoma"/>
        <family val="2"/>
      </rPr>
      <t>)</t>
    </r>
  </si>
  <si>
    <t>2590248</t>
  </si>
  <si>
    <t>אבגול תעשיות</t>
  </si>
  <si>
    <t>1100957</t>
  </si>
  <si>
    <t>ספאנטק</t>
  </si>
  <si>
    <t>1090117</t>
  </si>
  <si>
    <t>1182</t>
  </si>
  <si>
    <t>טאואר סמיקונדקטור</t>
  </si>
  <si>
    <t>1082379</t>
  </si>
  <si>
    <t>2028</t>
  </si>
  <si>
    <r>
      <rPr>
        <sz val="8"/>
        <rFont val="Tahoma"/>
        <family val="2"/>
      </rPr>
      <t>תעשיה</t>
    </r>
    <r>
      <rPr>
        <sz val="8"/>
        <rFont val="Tahoma"/>
        <family val="2"/>
      </rPr>
      <t>-</t>
    </r>
    <r>
      <rPr>
        <sz val="8"/>
        <rFont val="Tahoma"/>
        <family val="2"/>
      </rPr>
      <t>אלקטרוניקה</t>
    </r>
  </si>
  <si>
    <t>אלקטרה</t>
  </si>
  <si>
    <t>739037</t>
  </si>
  <si>
    <r>
      <rPr>
        <sz val="8"/>
        <rFont val="Tahoma"/>
        <family val="2"/>
      </rPr>
      <t>י</t>
    </r>
    <r>
      <rPr>
        <sz val="8"/>
        <rFont val="Tahoma"/>
        <family val="2"/>
      </rPr>
      <t>.</t>
    </r>
    <r>
      <rPr>
        <sz val="8"/>
        <rFont val="Tahoma"/>
        <family val="2"/>
      </rPr>
      <t>ו</t>
    </r>
    <r>
      <rPr>
        <sz val="8"/>
        <rFont val="Tahoma"/>
        <family val="2"/>
      </rPr>
      <t>.</t>
    </r>
    <r>
      <rPr>
        <sz val="8"/>
        <rFont val="Tahoma"/>
        <family val="2"/>
      </rPr>
      <t>א</t>
    </r>
    <r>
      <rPr>
        <sz val="8"/>
        <rFont val="Tahoma"/>
        <family val="2"/>
      </rPr>
      <t>.</t>
    </r>
    <r>
      <rPr>
        <sz val="8"/>
        <rFont val="Tahoma"/>
        <family val="2"/>
      </rPr>
      <t>ל</t>
    </r>
    <r>
      <rPr>
        <sz val="8"/>
        <rFont val="Tahoma"/>
        <family val="2"/>
      </rPr>
      <t>.</t>
    </r>
  </si>
  <si>
    <t>583013</t>
  </si>
  <si>
    <t>רציו יהש</t>
  </si>
  <si>
    <t>394015</t>
  </si>
  <si>
    <t>394</t>
  </si>
  <si>
    <t>איידיאיי ביטוח</t>
  </si>
  <si>
    <t>1129501</t>
  </si>
  <si>
    <t>1186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</si>
  <si>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מניות היתר</t>
    </r>
  </si>
  <si>
    <r>
      <rPr>
        <sz val="8"/>
        <rFont val="Tahoma"/>
        <family val="2"/>
      </rPr>
      <t>'</t>
    </r>
    <r>
      <rPr>
        <sz val="8"/>
        <rFont val="Tahoma"/>
        <family val="2"/>
      </rPr>
      <t>אופקו הלת</t>
    </r>
  </si>
  <si>
    <t>1129543</t>
  </si>
  <si>
    <t>1610</t>
  </si>
  <si>
    <t>השקעות במדעי החיים</t>
  </si>
  <si>
    <r>
      <rPr>
        <sz val="8"/>
        <rFont val="Tahoma"/>
        <family val="2"/>
      </rPr>
      <t>מלם תים בע</t>
    </r>
    <r>
      <rPr>
        <sz val="8"/>
        <rFont val="Tahoma"/>
        <family val="2"/>
      </rPr>
      <t>"</t>
    </r>
    <r>
      <rPr>
        <sz val="8"/>
        <rFont val="Tahoma"/>
        <family val="2"/>
      </rPr>
      <t>מ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  <r>
      <rPr>
        <sz val="8"/>
        <rFont val="Tahoma"/>
        <family val="2"/>
      </rPr>
      <t>1</t>
    </r>
    <r>
      <rPr>
        <sz val="8"/>
        <rFont val="Tahoma"/>
        <family val="2"/>
      </rPr>
      <t>שקל</t>
    </r>
  </si>
  <si>
    <t>156018</t>
  </si>
  <si>
    <t>156</t>
  </si>
  <si>
    <t>אלקטרה צריכה</t>
  </si>
  <si>
    <t>5010129</t>
  </si>
  <si>
    <t>501</t>
  </si>
  <si>
    <r>
      <rPr>
        <sz val="8"/>
        <rFont val="Tahoma"/>
        <family val="2"/>
      </rPr>
      <t>.</t>
    </r>
    <r>
      <rPr>
        <sz val="8"/>
        <rFont val="Tahoma"/>
        <family val="2"/>
      </rPr>
      <t>ויקטורי רשת סופרמרקטים בעמ</t>
    </r>
  </si>
  <si>
    <t>1123777</t>
  </si>
  <si>
    <r>
      <rPr>
        <sz val="8"/>
        <rFont val="Tahoma"/>
        <family val="2"/>
      </rPr>
      <t>תדיראן הולדינגס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  <r>
      <rPr>
        <sz val="8"/>
        <rFont val="Tahoma"/>
        <family val="2"/>
      </rPr>
      <t>1</t>
    </r>
  </si>
  <si>
    <t>258012</t>
  </si>
  <si>
    <t>258</t>
  </si>
  <si>
    <t>אוברסיז</t>
  </si>
  <si>
    <t>1139617</t>
  </si>
  <si>
    <t>1031</t>
  </si>
  <si>
    <t>אזורים</t>
  </si>
  <si>
    <t>715011</t>
  </si>
  <si>
    <r>
      <rPr>
        <sz val="8"/>
        <rFont val="Tahoma"/>
        <family val="2"/>
      </rPr>
      <t>אנגל משאבים ופיתוח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</si>
  <si>
    <t>771014</t>
  </si>
  <si>
    <t>771</t>
  </si>
  <si>
    <t>אפריקה מגורים</t>
  </si>
  <si>
    <t>1097948</t>
  </si>
  <si>
    <t>סלע נדלן</t>
  </si>
  <si>
    <t>1109644</t>
  </si>
  <si>
    <t>1514</t>
  </si>
  <si>
    <t>פלאזה סנטרס</t>
  </si>
  <si>
    <t>1109917</t>
  </si>
  <si>
    <r>
      <rPr>
        <sz val="8"/>
        <rFont val="Tahoma"/>
        <family val="2"/>
      </rPr>
      <t>מוצרי מעברות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  <r>
      <rPr>
        <sz val="8"/>
        <rFont val="Tahoma"/>
        <family val="2"/>
      </rPr>
      <t>1</t>
    </r>
  </si>
  <si>
    <t>528018</t>
  </si>
  <si>
    <t>528</t>
  </si>
  <si>
    <t>מיילן</t>
  </si>
  <si>
    <t>1136704</t>
  </si>
  <si>
    <t>1655</t>
  </si>
  <si>
    <r>
      <rPr>
        <sz val="8"/>
        <rFont val="Tahoma"/>
        <family val="2"/>
      </rPr>
      <t>פטרוכימים ע</t>
    </r>
    <r>
      <rPr>
        <sz val="8"/>
        <rFont val="Tahoma"/>
        <family val="2"/>
      </rPr>
      <t>"</t>
    </r>
    <r>
      <rPr>
        <sz val="8"/>
        <rFont val="Tahoma"/>
        <family val="2"/>
      </rPr>
      <t>ש מ</t>
    </r>
    <r>
      <rPr>
        <sz val="8"/>
        <rFont val="Tahoma"/>
        <family val="2"/>
      </rPr>
      <t>"</t>
    </r>
    <r>
      <rPr>
        <sz val="8"/>
        <rFont val="Tahoma"/>
        <family val="2"/>
      </rPr>
      <t>ר</t>
    </r>
  </si>
  <si>
    <t>756015</t>
  </si>
  <si>
    <t>פריגו</t>
  </si>
  <si>
    <t>1130699</t>
  </si>
  <si>
    <t>1233</t>
  </si>
  <si>
    <t>קנון</t>
  </si>
  <si>
    <t>1134139</t>
  </si>
  <si>
    <t>1635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</si>
  <si>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אופציות</t>
    </r>
    <r>
      <rPr>
        <b/>
        <sz val="8"/>
        <rFont val="Tahoma"/>
        <family val="2"/>
      </rPr>
      <t>Call 001</t>
    </r>
  </si>
  <si>
    <t>LONG</t>
  </si>
  <si>
    <t>SHORT</t>
  </si>
  <si>
    <t>איתורן</t>
  </si>
  <si>
    <t>IL0010818685</t>
  </si>
  <si>
    <t>1065</t>
  </si>
  <si>
    <t>70679519</t>
  </si>
  <si>
    <r>
      <rPr>
        <b/>
        <sz val="8"/>
        <rFont val="Tahoma"/>
        <family val="2"/>
      </rPr>
      <t>.5</t>
    </r>
    <r>
      <rPr>
        <b/>
        <sz val="8"/>
        <rFont val="Tahoma"/>
        <family val="2"/>
      </rPr>
      <t>תעודות סל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</si>
  <si>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סל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</si>
  <si>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שמחקות מדדי מניות בישראל</t>
    </r>
  </si>
  <si>
    <r>
      <rPr>
        <sz val="8"/>
        <rFont val="Tahoma"/>
        <family val="2"/>
      </rPr>
      <t>הראל סל יד יתר</t>
    </r>
    <r>
      <rPr>
        <sz val="8"/>
        <rFont val="Tahoma"/>
        <family val="2"/>
      </rPr>
      <t>50</t>
    </r>
  </si>
  <si>
    <t>1116383</t>
  </si>
  <si>
    <t>1523</t>
  </si>
  <si>
    <t>מניות</t>
  </si>
  <si>
    <r>
      <rPr>
        <sz val="8"/>
        <rFont val="Tahoma"/>
        <family val="2"/>
      </rPr>
      <t>50 E</t>
    </r>
    <r>
      <rPr>
        <sz val="8"/>
        <rFont val="Tahoma"/>
        <family val="2"/>
      </rPr>
      <t>תכלית י יתר</t>
    </r>
  </si>
  <si>
    <t>1109305</t>
  </si>
  <si>
    <t>1475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</si>
  <si>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שמחקות מדדי מניות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</si>
  <si>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sz val="8"/>
        <rFont val="Tahoma"/>
        <family val="2"/>
      </rPr>
      <t>500sp</t>
    </r>
    <r>
      <rPr>
        <sz val="8"/>
        <rFont val="Tahoma"/>
        <family val="2"/>
      </rPr>
      <t>הראל סל</t>
    </r>
  </si>
  <si>
    <t>1116441</t>
  </si>
  <si>
    <r>
      <rPr>
        <sz val="8"/>
        <rFont val="Tahoma"/>
        <family val="2"/>
      </rPr>
      <t>הראל ראסל</t>
    </r>
    <r>
      <rPr>
        <sz val="8"/>
        <rFont val="Tahoma"/>
        <family val="2"/>
      </rPr>
      <t>2000</t>
    </r>
    <r>
      <rPr>
        <sz val="8"/>
        <rFont val="Tahoma"/>
        <family val="2"/>
      </rPr>
      <t>שקלי</t>
    </r>
  </si>
  <si>
    <t>1124163</t>
  </si>
  <si>
    <t>הראל סל כו נסדק</t>
  </si>
  <si>
    <t>1116458</t>
  </si>
  <si>
    <r>
      <rPr>
        <sz val="8"/>
        <rFont val="Tahoma"/>
        <family val="2"/>
      </rPr>
      <t>SP/DJ INDUSTRIAL SELECT</t>
    </r>
    <r>
      <rPr>
        <sz val="8"/>
        <rFont val="Tahoma"/>
        <family val="2"/>
      </rPr>
      <t>הראל</t>
    </r>
  </si>
  <si>
    <t>1128214</t>
  </si>
  <si>
    <r>
      <rPr>
        <sz val="8"/>
        <rFont val="Tahoma"/>
        <family val="2"/>
      </rPr>
      <t>*</t>
    </r>
    <r>
      <rPr>
        <sz val="8"/>
        <rFont val="Tahoma"/>
        <family val="2"/>
      </rPr>
      <t>פסגות</t>
    </r>
    <r>
      <rPr>
        <sz val="8"/>
        <rFont val="Tahoma"/>
        <family val="2"/>
      </rPr>
      <t>europe 600 stoxx</t>
    </r>
  </si>
  <si>
    <t>1128495</t>
  </si>
  <si>
    <t>1446</t>
  </si>
  <si>
    <r>
      <rPr>
        <sz val="8"/>
        <rFont val="Tahoma"/>
        <family val="2"/>
      </rPr>
      <t>*</t>
    </r>
    <r>
      <rPr>
        <sz val="8"/>
        <rFont val="Tahoma"/>
        <family val="2"/>
      </rPr>
      <t>פסגות</t>
    </r>
    <r>
      <rPr>
        <sz val="8"/>
        <rFont val="Tahoma"/>
        <family val="2"/>
      </rPr>
      <t>cac 40</t>
    </r>
  </si>
  <si>
    <t>1108372</t>
  </si>
  <si>
    <r>
      <rPr>
        <sz val="8"/>
        <rFont val="Tahoma"/>
        <family val="2"/>
      </rPr>
      <t>*</t>
    </r>
    <r>
      <rPr>
        <sz val="8"/>
        <rFont val="Tahoma"/>
        <family val="2"/>
      </rPr>
      <t>פסגות סל דיבידנד סקנדינביה</t>
    </r>
  </si>
  <si>
    <t>1104637</t>
  </si>
  <si>
    <r>
      <rPr>
        <sz val="8"/>
        <rFont val="Tahoma"/>
        <family val="2"/>
      </rPr>
      <t>*</t>
    </r>
    <r>
      <rPr>
        <sz val="8"/>
        <rFont val="Tahoma"/>
        <family val="2"/>
      </rPr>
      <t>פסג מדד קנב ספט</t>
    </r>
  </si>
  <si>
    <t>1130046</t>
  </si>
  <si>
    <r>
      <rPr>
        <sz val="8"/>
        <rFont val="Tahoma"/>
        <family val="2"/>
      </rPr>
      <t>*</t>
    </r>
    <r>
      <rPr>
        <sz val="8"/>
        <rFont val="Tahoma"/>
        <family val="2"/>
      </rPr>
      <t>פס</t>
    </r>
    <r>
      <rPr>
        <sz val="8"/>
        <rFont val="Tahoma"/>
        <family val="2"/>
      </rPr>
      <t>.</t>
    </r>
    <r>
      <rPr>
        <sz val="8"/>
        <rFont val="Tahoma"/>
        <family val="2"/>
      </rPr>
      <t>תרופותדולרי</t>
    </r>
  </si>
  <si>
    <t>1139047</t>
  </si>
  <si>
    <r>
      <rPr>
        <sz val="8"/>
        <rFont val="Tahoma"/>
        <family val="2"/>
      </rPr>
      <t>*sp ixr</t>
    </r>
    <r>
      <rPr>
        <sz val="8"/>
        <rFont val="Tahoma"/>
        <family val="2"/>
      </rPr>
      <t>פסגות צריכה ארהב</t>
    </r>
  </si>
  <si>
    <t>1133909</t>
  </si>
  <si>
    <r>
      <rPr>
        <sz val="8"/>
        <rFont val="Tahoma"/>
        <family val="2"/>
      </rPr>
      <t>*</t>
    </r>
    <r>
      <rPr>
        <sz val="8"/>
        <rFont val="Tahoma"/>
        <family val="2"/>
      </rPr>
      <t>פסגות סל יפן</t>
    </r>
  </si>
  <si>
    <t>1138015</t>
  </si>
  <si>
    <r>
      <rPr>
        <sz val="8"/>
        <rFont val="Tahoma"/>
        <family val="2"/>
      </rPr>
      <t>*</t>
    </r>
    <r>
      <rPr>
        <sz val="8"/>
        <rFont val="Tahoma"/>
        <family val="2"/>
      </rPr>
      <t>פסגות דאקס</t>
    </r>
  </si>
  <si>
    <t>1123652</t>
  </si>
  <si>
    <r>
      <rPr>
        <sz val="8"/>
        <rFont val="Tahoma"/>
        <family val="2"/>
      </rPr>
      <t>*</t>
    </r>
    <r>
      <rPr>
        <sz val="8"/>
        <rFont val="Tahoma"/>
        <family val="2"/>
      </rPr>
      <t>פסגות סל ראסל</t>
    </r>
    <r>
      <rPr>
        <sz val="8"/>
        <rFont val="Tahoma"/>
        <family val="2"/>
      </rPr>
      <t>2000</t>
    </r>
  </si>
  <si>
    <t>1120187</t>
  </si>
  <si>
    <r>
      <rPr>
        <sz val="8"/>
        <rFont val="Tahoma"/>
        <family val="2"/>
      </rPr>
      <t>*sp</t>
    </r>
    <r>
      <rPr>
        <sz val="8"/>
        <rFont val="Tahoma"/>
        <family val="2"/>
      </rPr>
      <t>פסגות בנקים איזוריים ארהב</t>
    </r>
  </si>
  <si>
    <t>1133255</t>
  </si>
  <si>
    <r>
      <rPr>
        <sz val="8"/>
        <rFont val="Tahoma"/>
        <family val="2"/>
      </rPr>
      <t>*</t>
    </r>
    <r>
      <rPr>
        <sz val="8"/>
        <rFont val="Tahoma"/>
        <family val="2"/>
      </rPr>
      <t>ארהב</t>
    </r>
    <r>
      <rPr>
        <sz val="8"/>
        <rFont val="Tahoma"/>
        <family val="2"/>
      </rPr>
      <t>sp</t>
    </r>
    <r>
      <rPr>
        <sz val="8"/>
        <rFont val="Tahoma"/>
        <family val="2"/>
      </rPr>
      <t>פסגות תעשיה</t>
    </r>
  </si>
  <si>
    <t>1134519</t>
  </si>
  <si>
    <r>
      <rPr>
        <sz val="8"/>
        <rFont val="Tahoma"/>
        <family val="2"/>
      </rPr>
      <t>*</t>
    </r>
    <r>
      <rPr>
        <sz val="8"/>
        <rFont val="Tahoma"/>
        <family val="2"/>
      </rPr>
      <t>פסגות ספ</t>
    </r>
    <r>
      <rPr>
        <sz val="8"/>
        <rFont val="Tahoma"/>
        <family val="2"/>
      </rPr>
      <t>500</t>
    </r>
  </si>
  <si>
    <t>1125343</t>
  </si>
  <si>
    <r>
      <rPr>
        <sz val="8"/>
        <rFont val="Tahoma"/>
        <family val="2"/>
      </rPr>
      <t>*</t>
    </r>
    <r>
      <rPr>
        <sz val="8"/>
        <rFont val="Tahoma"/>
        <family val="2"/>
      </rPr>
      <t>פסג מדד מו ספ</t>
    </r>
  </si>
  <si>
    <t>1117399</t>
  </si>
  <si>
    <r>
      <rPr>
        <sz val="8"/>
        <rFont val="Tahoma"/>
        <family val="2"/>
      </rPr>
      <t>*</t>
    </r>
    <r>
      <rPr>
        <sz val="8"/>
        <rFont val="Tahoma"/>
        <family val="2"/>
      </rPr>
      <t>פסגות מדד מח נסדק</t>
    </r>
  </si>
  <si>
    <t>1118801</t>
  </si>
  <si>
    <r>
      <rPr>
        <sz val="8"/>
        <rFont val="Tahoma"/>
        <family val="2"/>
      </rPr>
      <t>*</t>
    </r>
    <r>
      <rPr>
        <sz val="8"/>
        <rFont val="Tahoma"/>
        <family val="2"/>
      </rPr>
      <t>פסגות פוטסי</t>
    </r>
  </si>
  <si>
    <t>1101435</t>
  </si>
  <si>
    <t>1249</t>
  </si>
  <si>
    <r>
      <rPr>
        <sz val="8"/>
        <rFont val="Tahoma"/>
        <family val="2"/>
      </rPr>
      <t>*</t>
    </r>
    <r>
      <rPr>
        <sz val="8"/>
        <rFont val="Tahoma"/>
        <family val="2"/>
      </rPr>
      <t>פסגות  דקס</t>
    </r>
  </si>
  <si>
    <t>1101419</t>
  </si>
  <si>
    <r>
      <rPr>
        <sz val="8"/>
        <rFont val="Tahoma"/>
        <family val="2"/>
      </rPr>
      <t>קסם יורוסטוקס</t>
    </r>
    <r>
      <rPr>
        <sz val="8"/>
        <rFont val="Tahoma"/>
        <family val="2"/>
      </rPr>
      <t>600</t>
    </r>
  </si>
  <si>
    <t>1130202</t>
  </si>
  <si>
    <t>1250</t>
  </si>
  <si>
    <t>קסם אנרגיה</t>
  </si>
  <si>
    <t>1097625</t>
  </si>
  <si>
    <t>1224</t>
  </si>
  <si>
    <r>
      <rPr>
        <sz val="8"/>
        <rFont val="Tahoma"/>
        <family val="2"/>
      </rPr>
      <t>קסםסמ ז</t>
    </r>
    <r>
      <rPr>
        <sz val="8"/>
        <rFont val="Tahoma"/>
        <family val="2"/>
      </rPr>
      <t>39 500</t>
    </r>
  </si>
  <si>
    <t>1117324</t>
  </si>
  <si>
    <r>
      <rPr>
        <sz val="8"/>
        <rFont val="Tahoma"/>
        <family val="2"/>
      </rPr>
      <t>קסםסמ</t>
    </r>
    <r>
      <rPr>
        <sz val="8"/>
        <rFont val="Tahoma"/>
        <family val="2"/>
      </rPr>
      <t>35</t>
    </r>
    <r>
      <rPr>
        <sz val="8"/>
        <rFont val="Tahoma"/>
        <family val="2"/>
      </rPr>
      <t>אירו</t>
    </r>
    <r>
      <rPr>
        <sz val="8"/>
        <rFont val="Tahoma"/>
        <family val="2"/>
      </rPr>
      <t>50</t>
    </r>
  </si>
  <si>
    <t>1117282</t>
  </si>
  <si>
    <r>
      <rPr>
        <sz val="8"/>
        <rFont val="Tahoma"/>
        <family val="2"/>
      </rPr>
      <t>תכלית</t>
    </r>
    <r>
      <rPr>
        <sz val="8"/>
        <rFont val="Tahoma"/>
        <family val="2"/>
      </rPr>
      <t>S&amp;P 500</t>
    </r>
    <r>
      <rPr>
        <sz val="8"/>
        <rFont val="Tahoma"/>
        <family val="2"/>
      </rPr>
      <t>שקלי</t>
    </r>
    <r>
      <rPr>
        <sz val="8"/>
        <rFont val="Tahoma"/>
        <family val="2"/>
      </rPr>
      <t>(A40)</t>
    </r>
  </si>
  <si>
    <t>1118785</t>
  </si>
  <si>
    <r>
      <rPr>
        <sz val="8"/>
        <rFont val="Tahoma"/>
        <family val="2"/>
      </rPr>
      <t>500 s&amp;p</t>
    </r>
    <r>
      <rPr>
        <sz val="8"/>
        <rFont val="Tahoma"/>
        <family val="2"/>
      </rPr>
      <t>תכלית</t>
    </r>
  </si>
  <si>
    <t>1095710</t>
  </si>
  <si>
    <t>1223</t>
  </si>
  <si>
    <r>
      <rPr>
        <sz val="8"/>
        <rFont val="Tahoma"/>
        <family val="2"/>
      </rPr>
      <t>תכלית ניקיי</t>
    </r>
    <r>
      <rPr>
        <sz val="8"/>
        <rFont val="Tahoma"/>
        <family val="2"/>
      </rPr>
      <t>225</t>
    </r>
  </si>
  <si>
    <t>1095736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</si>
  <si>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שמחקות מדדים אחרים בישראל</t>
    </r>
  </si>
  <si>
    <r>
      <rPr>
        <sz val="8"/>
        <rFont val="Tahoma"/>
        <family val="2"/>
      </rPr>
      <t>הראל סל תל בונד</t>
    </r>
    <r>
      <rPr>
        <sz val="8"/>
        <rFont val="Tahoma"/>
        <family val="2"/>
      </rPr>
      <t>60</t>
    </r>
  </si>
  <si>
    <t>1113257</t>
  </si>
  <si>
    <r>
      <rPr>
        <sz val="8"/>
        <rFont val="Tahoma"/>
        <family val="2"/>
      </rPr>
      <t>אג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</si>
  <si>
    <t>תכלית תל בונד</t>
  </si>
  <si>
    <t>1102276</t>
  </si>
  <si>
    <t>1336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</si>
  <si>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שמחקות מדדים אחרים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</si>
  <si>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אחר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</si>
  <si>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</t>
    </r>
    <r>
      <rPr>
        <b/>
        <sz val="8"/>
        <rFont val="Tahoma"/>
        <family val="2"/>
      </rPr>
      <t>Short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</si>
  <si>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שמחקות מדדי מניות</t>
    </r>
  </si>
  <si>
    <t>ISHARES MSCI SWITZERLAND IND</t>
  </si>
  <si>
    <t>US4642867497</t>
  </si>
  <si>
    <t>99568</t>
  </si>
  <si>
    <t>70487624</t>
  </si>
  <si>
    <r>
      <rPr>
        <sz val="8"/>
        <rFont val="Tahoma"/>
        <family val="2"/>
      </rPr>
      <t>איישיירס</t>
    </r>
    <r>
      <rPr>
        <sz val="8"/>
        <rFont val="Tahoma"/>
        <family val="2"/>
      </rPr>
      <t>/</t>
    </r>
    <r>
      <rPr>
        <sz val="8"/>
        <rFont val="Tahoma"/>
        <family val="2"/>
      </rPr>
      <t>קסינואה צאינה</t>
    </r>
    <r>
      <rPr>
        <sz val="8"/>
        <rFont val="Tahoma"/>
        <family val="2"/>
      </rPr>
      <t>25</t>
    </r>
  </si>
  <si>
    <t>US4642871846</t>
  </si>
  <si>
    <t>70658448</t>
  </si>
  <si>
    <t>איישרס איטלי אינדקס</t>
  </si>
  <si>
    <t>US4642868552</t>
  </si>
  <si>
    <t>98339</t>
  </si>
  <si>
    <t>70487459</t>
  </si>
  <si>
    <r>
      <rPr>
        <sz val="8"/>
        <rFont val="Tahoma"/>
        <family val="2"/>
      </rPr>
      <t>וובס</t>
    </r>
    <r>
      <rPr>
        <sz val="8"/>
        <rFont val="Tahoma"/>
        <family val="2"/>
      </rPr>
      <t>-</t>
    </r>
    <r>
      <rPr>
        <sz val="8"/>
        <rFont val="Tahoma"/>
        <family val="2"/>
      </rPr>
      <t>ספיין אינדקס סרייס</t>
    </r>
  </si>
  <si>
    <t>US4642867646</t>
  </si>
  <si>
    <t>NASDAQ</t>
  </si>
  <si>
    <t>70487442</t>
  </si>
  <si>
    <t>ISHARES MSCI INDIA INDEX FND</t>
  </si>
  <si>
    <t>US46429B5984</t>
  </si>
  <si>
    <t>74566944</t>
  </si>
  <si>
    <t>ISHARES NASDAQ BIOTECH INDEX</t>
  </si>
  <si>
    <t>US4642875565</t>
  </si>
  <si>
    <t>70540521</t>
  </si>
  <si>
    <t>דיימונדס טראסט סירייס אחד</t>
  </si>
  <si>
    <t>US78467X1090</t>
  </si>
  <si>
    <t>99344</t>
  </si>
  <si>
    <t>70480983</t>
  </si>
  <si>
    <t>EGSHARES DJ EMERG MARKET</t>
  </si>
  <si>
    <t>US2684617796</t>
  </si>
  <si>
    <t>98676</t>
  </si>
  <si>
    <t>74332263</t>
  </si>
  <si>
    <t>גלובל</t>
  </si>
  <si>
    <t>US37950E4089</t>
  </si>
  <si>
    <t>98677</t>
  </si>
  <si>
    <t>74231937</t>
  </si>
  <si>
    <t>DAXEX FUND</t>
  </si>
  <si>
    <t>DE0005933931</t>
  </si>
  <si>
    <t>99307</t>
  </si>
  <si>
    <t>70597752</t>
  </si>
  <si>
    <r>
      <rPr>
        <sz val="8"/>
        <rFont val="Tahoma"/>
        <family val="2"/>
      </rPr>
      <t>נאסדאק</t>
    </r>
    <r>
      <rPr>
        <sz val="8"/>
        <rFont val="Tahoma"/>
        <family val="2"/>
      </rPr>
      <t>100</t>
    </r>
    <r>
      <rPr>
        <sz val="8"/>
        <rFont val="Tahoma"/>
        <family val="2"/>
      </rPr>
      <t>אינדקס טרקינג סטוק</t>
    </r>
  </si>
  <si>
    <t>US73935A1043</t>
  </si>
  <si>
    <t>98126</t>
  </si>
  <si>
    <t>70486931</t>
  </si>
  <si>
    <t>איישיירס אםאססיאיי אוסטראליה אינדקס</t>
  </si>
  <si>
    <t>US4642861037</t>
  </si>
  <si>
    <t>99341</t>
  </si>
  <si>
    <t>70487632</t>
  </si>
  <si>
    <t>איישרס פראנס אינדקס</t>
  </si>
  <si>
    <t>US4642867075</t>
  </si>
  <si>
    <t>70487483</t>
  </si>
  <si>
    <t>איישארס מאסקי קנדה</t>
  </si>
  <si>
    <t>US4642865095</t>
  </si>
  <si>
    <t>70487640</t>
  </si>
  <si>
    <t>אי שארס מאסקי סווידאן אינדקס אפ די</t>
  </si>
  <si>
    <t>US4642867562</t>
  </si>
  <si>
    <t>70487616</t>
  </si>
  <si>
    <t>איי שיירס אם אס סי איי יו קיי</t>
  </si>
  <si>
    <t>US4642866994</t>
  </si>
  <si>
    <t>70487467</t>
  </si>
  <si>
    <r>
      <rPr>
        <sz val="8"/>
        <rFont val="Tahoma"/>
        <family val="2"/>
      </rPr>
      <t>איישיירס אם אס סי איי אמרג</t>
    </r>
    <r>
      <rPr>
        <sz val="8"/>
        <rFont val="Tahoma"/>
        <family val="2"/>
      </rPr>
      <t>'</t>
    </r>
    <r>
      <rPr>
        <sz val="8"/>
        <rFont val="Tahoma"/>
        <family val="2"/>
      </rPr>
      <t>ינג מרקט</t>
    </r>
  </si>
  <si>
    <t>US4642872349</t>
  </si>
  <si>
    <t>70617782</t>
  </si>
  <si>
    <t>איישיירס יפן אינדקס פאנד</t>
  </si>
  <si>
    <t>US4642868487</t>
  </si>
  <si>
    <t>70483417</t>
  </si>
  <si>
    <t>איישארס אם אס סי אי סאוס קוראה אינ</t>
  </si>
  <si>
    <t>US4642867729</t>
  </si>
  <si>
    <t>70629316</t>
  </si>
  <si>
    <t>ISHARES MSCI ASIA EX-JAPAN</t>
  </si>
  <si>
    <t>US4642881829</t>
  </si>
  <si>
    <t>74137878</t>
  </si>
  <si>
    <t>ISHARES DJ US OIL EQUIP &amp; SV</t>
  </si>
  <si>
    <t>US4642888444</t>
  </si>
  <si>
    <t>99588</t>
  </si>
  <si>
    <t>70730320</t>
  </si>
  <si>
    <r>
      <rPr>
        <sz val="8"/>
        <rFont val="Tahoma"/>
        <family val="2"/>
      </rPr>
      <t>איישיירס אס</t>
    </r>
    <r>
      <rPr>
        <sz val="8"/>
        <rFont val="Tahoma"/>
        <family val="2"/>
      </rPr>
      <t>&amp;</t>
    </r>
    <r>
      <rPr>
        <sz val="8"/>
        <rFont val="Tahoma"/>
        <family val="2"/>
      </rPr>
      <t>פי יורופ</t>
    </r>
    <r>
      <rPr>
        <sz val="8"/>
        <rFont val="Tahoma"/>
        <family val="2"/>
      </rPr>
      <t>350</t>
    </r>
  </si>
  <si>
    <t>US4642878619</t>
  </si>
  <si>
    <t>99342</t>
  </si>
  <si>
    <t>70543772</t>
  </si>
  <si>
    <r>
      <rPr>
        <sz val="8"/>
        <rFont val="Tahoma"/>
        <family val="2"/>
      </rPr>
      <t>וובס</t>
    </r>
    <r>
      <rPr>
        <sz val="8"/>
        <rFont val="Tahoma"/>
        <family val="2"/>
      </rPr>
      <t>-</t>
    </r>
    <r>
      <rPr>
        <sz val="8"/>
        <rFont val="Tahoma"/>
        <family val="2"/>
      </rPr>
      <t>מקסיקו אינדקס</t>
    </r>
  </si>
  <si>
    <t>US4642868222</t>
  </si>
  <si>
    <t>70487665</t>
  </si>
  <si>
    <r>
      <rPr>
        <sz val="8"/>
        <rFont val="Tahoma"/>
        <family val="2"/>
      </rPr>
      <t>איישיירס ראסל</t>
    </r>
    <r>
      <rPr>
        <sz val="8"/>
        <rFont val="Tahoma"/>
        <family val="2"/>
      </rPr>
      <t>2000</t>
    </r>
  </si>
  <si>
    <t>US4642876555</t>
  </si>
  <si>
    <t>70543764</t>
  </si>
  <si>
    <r>
      <rPr>
        <sz val="8"/>
        <rFont val="Tahoma"/>
        <family val="2"/>
      </rPr>
      <t>אס פי די אר טראסט סיריס</t>
    </r>
    <r>
      <rPr>
        <sz val="8"/>
        <rFont val="Tahoma"/>
        <family val="2"/>
      </rPr>
      <t>1</t>
    </r>
  </si>
  <si>
    <t>US78462F1030</t>
  </si>
  <si>
    <t>99343</t>
  </si>
  <si>
    <t>70480678</t>
  </si>
  <si>
    <t>SPDR HOMEBUILDE</t>
  </si>
  <si>
    <t>US78464A8889</t>
  </si>
  <si>
    <t>99148</t>
  </si>
  <si>
    <t>70770649</t>
  </si>
  <si>
    <t>SPDR S&amp;P PHARMACEUTICALS ETF</t>
  </si>
  <si>
    <t>US78464A7220</t>
  </si>
  <si>
    <t>70779186</t>
  </si>
  <si>
    <t>KBW BANK ETF</t>
  </si>
  <si>
    <t>US78464A7972</t>
  </si>
  <si>
    <t>70726021</t>
  </si>
  <si>
    <t>קונסומר סטייפלס איי די אר</t>
  </si>
  <si>
    <t>US81369Y3080</t>
  </si>
  <si>
    <t>70568431</t>
  </si>
  <si>
    <t>אינדאסטריאל סלקט סקטור אס פי די אר</t>
  </si>
  <si>
    <t>US81369Y7040</t>
  </si>
  <si>
    <t>70553409</t>
  </si>
  <si>
    <t>SPDR S&amp;P CHINA ETF</t>
  </si>
  <si>
    <t>US78463X4007</t>
  </si>
  <si>
    <t>70811179</t>
  </si>
  <si>
    <t>קונסומר דיסקרשונרי סלקט סקטור</t>
  </si>
  <si>
    <t>US81369Y4070</t>
  </si>
  <si>
    <t>70548433</t>
  </si>
  <si>
    <t>פייננשאל סלקט סקטור אס פי די אר</t>
  </si>
  <si>
    <t>US81369Y6059</t>
  </si>
  <si>
    <t>99390</t>
  </si>
  <si>
    <t>70534276</t>
  </si>
  <si>
    <t>REAL ESTATE SELECT SECT SPDR</t>
  </si>
  <si>
    <t>US81369Y8600</t>
  </si>
  <si>
    <t>75599365</t>
  </si>
  <si>
    <r>
      <rPr>
        <sz val="8"/>
        <rFont val="Tahoma"/>
        <family val="2"/>
      </rPr>
      <t>טכנולוג</t>
    </r>
    <r>
      <rPr>
        <sz val="8"/>
        <rFont val="Tahoma"/>
        <family val="2"/>
      </rPr>
      <t>'</t>
    </r>
    <r>
      <rPr>
        <sz val="8"/>
        <rFont val="Tahoma"/>
        <family val="2"/>
      </rPr>
      <t>י סלקט סקט</t>
    </r>
    <r>
      <rPr>
        <sz val="8"/>
        <rFont val="Tahoma"/>
        <family val="2"/>
      </rPr>
      <t>'</t>
    </r>
    <r>
      <rPr>
        <sz val="8"/>
        <rFont val="Tahoma"/>
        <family val="2"/>
      </rPr>
      <t>אס פי די אר</t>
    </r>
  </si>
  <si>
    <t>US81369Y8030</t>
  </si>
  <si>
    <t>70487475</t>
  </si>
  <si>
    <r>
      <rPr>
        <sz val="8"/>
        <rFont val="Tahoma"/>
        <family val="2"/>
      </rPr>
      <t>הלת</t>
    </r>
    <r>
      <rPr>
        <sz val="8"/>
        <rFont val="Tahoma"/>
        <family val="2"/>
      </rPr>
      <t>'</t>
    </r>
    <r>
      <rPr>
        <sz val="8"/>
        <rFont val="Tahoma"/>
        <family val="2"/>
      </rPr>
      <t>קייר סלקט סקטור</t>
    </r>
  </si>
  <si>
    <t>US81369Y2090</t>
  </si>
  <si>
    <t>70576145</t>
  </si>
  <si>
    <r>
      <rPr>
        <sz val="8"/>
        <rFont val="Tahoma"/>
        <family val="2"/>
      </rPr>
      <t>אנרג</t>
    </r>
    <r>
      <rPr>
        <sz val="8"/>
        <rFont val="Tahoma"/>
        <family val="2"/>
      </rPr>
      <t>'</t>
    </r>
    <r>
      <rPr>
        <sz val="8"/>
        <rFont val="Tahoma"/>
        <family val="2"/>
      </rPr>
      <t>י סלקט סקטור אס פי די אר</t>
    </r>
  </si>
  <si>
    <t>US81369Y5069</t>
  </si>
  <si>
    <t>70485651</t>
  </si>
  <si>
    <t>ואנגארד יורופאן וייפרס</t>
  </si>
  <si>
    <t>US9220428745</t>
  </si>
  <si>
    <t>99237</t>
  </si>
  <si>
    <t>70672209</t>
  </si>
  <si>
    <t>WIDSOMTREE JAPAN DIVIDEND</t>
  </si>
  <si>
    <t>US97717W8516</t>
  </si>
  <si>
    <t>99939</t>
  </si>
  <si>
    <t>70761341</t>
  </si>
  <si>
    <t>WISDOMETREE EUROPE HEDGED EQU</t>
  </si>
  <si>
    <t>US97717X7012</t>
  </si>
  <si>
    <t>97330</t>
  </si>
  <si>
    <t>74776808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</si>
  <si>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שמחקות מדדים אחרים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</si>
  <si>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אחר</t>
    </r>
  </si>
  <si>
    <r>
      <rPr>
        <b/>
        <sz val="8"/>
        <rFont val="Tahoma"/>
        <family val="2"/>
      </rPr>
      <t>.6</t>
    </r>
    <r>
      <rPr>
        <b/>
        <sz val="8"/>
        <rFont val="Tahoma"/>
        <family val="2"/>
      </rPr>
      <t>קרנות נאמנות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</si>
  <si>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השתתפות בקרנות נאמנות</t>
    </r>
  </si>
  <si>
    <t>תעודות השתתפות בקרנות נאמנות בישראל</t>
  </si>
  <si>
    <r>
      <rPr>
        <b/>
        <sz val="8"/>
        <rFont val="Tahoma"/>
        <family val="2"/>
      </rPr>
      <t>תעודות השתתפות בקרנות נאמנות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</si>
  <si>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t>AMUNDI FDS-BOND GLOBAL AGG (XI</t>
  </si>
  <si>
    <t>LU1103162241</t>
  </si>
  <si>
    <t>92767</t>
  </si>
  <si>
    <t>75147884</t>
  </si>
  <si>
    <t>AVIVA INV-GLOBAL HIGH YIELD BD</t>
  </si>
  <si>
    <t>LU0367993663</t>
  </si>
  <si>
    <t>99293</t>
  </si>
  <si>
    <t>Fixed Income</t>
  </si>
  <si>
    <t>75095372</t>
  </si>
  <si>
    <t>BGF - EMERGING MRKTS BD - D2RF</t>
  </si>
  <si>
    <t>LU0297941386</t>
  </si>
  <si>
    <t>75322586</t>
  </si>
  <si>
    <t>CREDIT SUISSE NOVA GL SE LO</t>
  </si>
  <si>
    <t>LU0635707705</t>
  </si>
  <si>
    <t>99298</t>
  </si>
  <si>
    <t>74712159</t>
  </si>
  <si>
    <t>KOTAK FUNDS - IND MIDCP - JA U</t>
  </si>
  <si>
    <t>LU0675383409</t>
  </si>
  <si>
    <t>98869</t>
  </si>
  <si>
    <t>Equity</t>
  </si>
  <si>
    <t>75217265</t>
  </si>
  <si>
    <t>ROBECO HIGH YLD BD-I$</t>
  </si>
  <si>
    <t>LU0398248921</t>
  </si>
  <si>
    <t>98435</t>
  </si>
  <si>
    <t>Debt</t>
  </si>
  <si>
    <t>74632886</t>
  </si>
  <si>
    <t>UBAM GLOB HIGH YLD SOL-IC</t>
  </si>
  <si>
    <t>LU0569863243</t>
  </si>
  <si>
    <t>98747</t>
  </si>
  <si>
    <t>74641291</t>
  </si>
  <si>
    <r>
      <rPr>
        <b/>
        <sz val="8"/>
        <rFont val="Tahoma"/>
        <family val="2"/>
      </rPr>
      <t>.7</t>
    </r>
    <r>
      <rPr>
        <b/>
        <sz val="8"/>
        <rFont val="Tahoma"/>
        <family val="2"/>
      </rPr>
      <t>כתבי אופציה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</si>
  <si>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כתבי אופציה</t>
    </r>
  </si>
  <si>
    <t>כתבי אופציה בישראל</t>
  </si>
  <si>
    <r>
      <rPr>
        <b/>
        <sz val="8"/>
        <rFont val="Tahoma"/>
        <family val="2"/>
      </rPr>
      <t>כתבי אופציה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</si>
  <si>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.8</t>
    </r>
    <r>
      <rPr>
        <b/>
        <sz val="8"/>
        <rFont val="Tahoma"/>
        <family val="2"/>
      </rPr>
      <t>אופציות</t>
    </r>
  </si>
  <si>
    <r>
      <rPr>
        <b/>
        <sz val="8"/>
        <rFont val="Tahoma"/>
        <family val="2"/>
      </rPr>
      <t>שם המנפיק</t>
    </r>
    <r>
      <rPr>
        <b/>
        <sz val="8"/>
        <rFont val="Tahoma"/>
        <family val="2"/>
      </rPr>
      <t>/</t>
    </r>
    <r>
      <rPr>
        <b/>
        <sz val="8"/>
        <rFont val="Tahoma"/>
        <family val="2"/>
      </rPr>
      <t>שם נייר ערך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</si>
  <si>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אופציות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</si>
  <si>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מדדים כולל מניות</t>
    </r>
  </si>
  <si>
    <r>
      <rPr>
        <b/>
        <sz val="8"/>
        <rFont val="Tahoma"/>
        <family val="2"/>
      </rPr>
      <t>ש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  <r>
      <rPr>
        <b/>
        <sz val="8"/>
        <rFont val="Tahoma"/>
        <family val="2"/>
      </rPr>
      <t>/</t>
    </r>
    <r>
      <rPr>
        <b/>
        <sz val="8"/>
        <rFont val="Tahoma"/>
        <family val="2"/>
      </rPr>
      <t>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</si>
  <si>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ריבית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</si>
  <si>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מטבע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</si>
  <si>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סחורות</t>
    </r>
  </si>
  <si>
    <t>10:49:15</t>
  </si>
  <si>
    <r>
      <rPr>
        <b/>
        <sz val="8"/>
        <rFont val="Tahoma"/>
        <family val="2"/>
      </rPr>
      <t>.9</t>
    </r>
    <r>
      <rPr>
        <b/>
        <sz val="8"/>
        <rFont val="Tahoma"/>
        <family val="2"/>
      </rPr>
      <t>חוזים עתידיים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</si>
  <si>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חוזים עתידיים</t>
    </r>
  </si>
  <si>
    <r>
      <rPr>
        <b/>
        <sz val="8"/>
        <rFont val="Tahoma"/>
        <family val="2"/>
      </rPr>
      <t>.10</t>
    </r>
    <r>
      <rPr>
        <b/>
        <sz val="8"/>
        <rFont val="Tahoma"/>
        <family val="2"/>
      </rPr>
      <t>מוצרים מובנים</t>
    </r>
  </si>
  <si>
    <t>נכס הבסיס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</si>
  <si>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מוצרים מובנים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</si>
  <si>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קרן מובטחת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</si>
  <si>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קרן לא מובטחת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</si>
  <si>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מוצרים מאוגחים</t>
    </r>
  </si>
  <si>
    <r>
      <rPr>
        <sz val="8"/>
        <rFont val="Tahoma"/>
        <family val="2"/>
      </rPr>
      <t>.</t>
    </r>
    <r>
      <rPr>
        <sz val="8"/>
        <rFont val="Tahoma"/>
        <family val="2"/>
      </rPr>
      <t>גלובל פיננס</t>
    </r>
    <r>
      <rPr>
        <sz val="8"/>
        <rFont val="Tahoma"/>
        <family val="2"/>
      </rPr>
      <t>8</t>
    </r>
    <r>
      <rPr>
        <sz val="8"/>
        <rFont val="Tahoma"/>
        <family val="2"/>
      </rPr>
      <t>אגח ד</t>
    </r>
  </si>
  <si>
    <t>1108620</t>
  </si>
  <si>
    <t>שכבת חוב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</si>
  <si>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מוצרים מאוגחים</t>
    </r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</si>
  <si>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</rPr>
      <t>ג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ניירות ערך לא סחירים</t>
    </r>
  </si>
  <si>
    <r>
      <rPr>
        <b/>
        <sz val="8"/>
        <rFont val="Tahoma"/>
        <family val="2"/>
      </rPr>
      <t>.1</t>
    </r>
    <r>
      <rPr>
        <b/>
        <sz val="8"/>
        <rFont val="Tahoma"/>
        <family val="2"/>
      </rPr>
      <t>תעודות התחייבות ממשלתית</t>
    </r>
  </si>
  <si>
    <t>תאריך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</si>
  <si>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התחייבות ממשלתיות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</si>
  <si>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שהנפיקו ממשלות זרות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</si>
  <si>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.2</t>
    </r>
    <r>
      <rPr>
        <b/>
        <sz val="8"/>
        <rFont val="Tahoma"/>
        <family val="2"/>
      </rPr>
      <t>תעודות חוב מסחריות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</si>
  <si>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בישראל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</si>
  <si>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לא צמודות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</si>
  <si>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צמודות 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</si>
  <si>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חוב מסחריות של חברות ישראליות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</si>
  <si>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תעודות חוב מסחריות של חברות זרות</t>
    </r>
  </si>
  <si>
    <r>
      <rPr>
        <b/>
        <sz val="8"/>
        <rFont val="Tahoma"/>
        <family val="2"/>
      </rPr>
      <t>.3</t>
    </r>
    <r>
      <rPr>
        <b/>
        <sz val="8"/>
        <rFont val="Tahoma"/>
        <family val="2"/>
      </rPr>
      <t>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</t>
    </r>
  </si>
  <si>
    <r>
      <rPr>
        <sz val="8"/>
        <rFont val="Tahoma"/>
        <family val="2"/>
      </rPr>
      <t>דרך ארץ</t>
    </r>
    <r>
      <rPr>
        <sz val="8"/>
        <rFont val="Tahoma"/>
        <family val="2"/>
      </rPr>
      <t>12</t>
    </r>
    <r>
      <rPr>
        <sz val="8"/>
        <rFont val="Tahoma"/>
        <family val="2"/>
      </rPr>
      <t>א קב</t>
    </r>
    <r>
      <rPr>
        <sz val="8"/>
        <rFont val="Tahoma"/>
        <family val="2"/>
      </rPr>
      <t>.2</t>
    </r>
  </si>
  <si>
    <t>90150712</t>
  </si>
  <si>
    <t>99071</t>
  </si>
  <si>
    <t>2002-06-30</t>
  </si>
  <si>
    <t>800063281</t>
  </si>
  <si>
    <r>
      <rPr>
        <sz val="8"/>
        <rFont val="Tahoma"/>
        <family val="2"/>
      </rPr>
      <t>חשמל צמוד</t>
    </r>
    <r>
      <rPr>
        <sz val="8"/>
        <rFont val="Tahoma"/>
        <family val="2"/>
      </rPr>
      <t>2022</t>
    </r>
    <r>
      <rPr>
        <sz val="8"/>
        <rFont val="Tahoma"/>
        <family val="2"/>
      </rPr>
      <t>רמ</t>
    </r>
  </si>
  <si>
    <t>6000129</t>
  </si>
  <si>
    <t>2011-01-18</t>
  </si>
  <si>
    <t>דיסקונט שטר הון</t>
  </si>
  <si>
    <t>863927505</t>
  </si>
  <si>
    <t>1999-11-15</t>
  </si>
  <si>
    <r>
      <rPr>
        <sz val="8"/>
        <rFont val="Tahoma"/>
        <family val="2"/>
      </rPr>
      <t>וי אי די מאוחד</t>
    </r>
    <r>
      <rPr>
        <sz val="8"/>
        <rFont val="Tahoma"/>
        <family val="2"/>
      </rPr>
      <t>0706</t>
    </r>
    <r>
      <rPr>
        <sz val="8"/>
        <rFont val="Tahoma"/>
        <family val="2"/>
      </rPr>
      <t>לס נשר</t>
    </r>
  </si>
  <si>
    <t>1097997</t>
  </si>
  <si>
    <t>1148</t>
  </si>
  <si>
    <t>2006-04-23</t>
  </si>
  <si>
    <r>
      <rPr>
        <sz val="8"/>
        <rFont val="Tahoma"/>
        <family val="2"/>
      </rPr>
      <t>2020/2001 '</t>
    </r>
    <r>
      <rPr>
        <sz val="8"/>
        <rFont val="Tahoma"/>
        <family val="2"/>
      </rPr>
      <t>חשמל חב</t>
    </r>
  </si>
  <si>
    <t>906009106</t>
  </si>
  <si>
    <t>1991-05-07</t>
  </si>
  <si>
    <t>860010289</t>
  </si>
  <si>
    <r>
      <rPr>
        <sz val="8"/>
        <rFont val="Tahoma"/>
        <family val="2"/>
      </rPr>
      <t>בי סי אר אי אגח</t>
    </r>
    <r>
      <rPr>
        <sz val="8"/>
        <rFont val="Tahoma"/>
        <family val="2"/>
      </rPr>
      <t>1 -</t>
    </r>
    <r>
      <rPr>
        <sz val="8"/>
        <rFont val="Tahoma"/>
        <family val="2"/>
      </rPr>
      <t>רמ</t>
    </r>
  </si>
  <si>
    <t>1107168</t>
  </si>
  <si>
    <t>1492</t>
  </si>
  <si>
    <t>2006-12-19</t>
  </si>
  <si>
    <r>
      <rPr>
        <sz val="8"/>
        <rFont val="Tahoma"/>
        <family val="2"/>
      </rPr>
      <t>מימון ישיר אג א</t>
    </r>
    <r>
      <rPr>
        <sz val="8"/>
        <rFont val="Tahoma"/>
        <family val="2"/>
      </rPr>
      <t>-</t>
    </r>
    <r>
      <rPr>
        <sz val="8"/>
        <rFont val="Tahoma"/>
        <family val="2"/>
      </rPr>
      <t>רמ</t>
    </r>
  </si>
  <si>
    <t>1139740</t>
  </si>
  <si>
    <t>91199</t>
  </si>
  <si>
    <t>2016-12-27</t>
  </si>
  <si>
    <r>
      <rPr>
        <sz val="8"/>
        <rFont val="Tahoma"/>
        <family val="2"/>
      </rPr>
      <t>קנדה אג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  <r>
      <rPr>
        <sz val="8"/>
        <rFont val="Tahoma"/>
        <family val="2"/>
      </rPr>
      <t>2</t>
    </r>
    <r>
      <rPr>
        <sz val="8"/>
        <rFont val="Tahoma"/>
        <family val="2"/>
      </rPr>
      <t>מ</t>
    </r>
    <r>
      <rPr>
        <sz val="8"/>
        <rFont val="Tahoma"/>
        <family val="2"/>
      </rPr>
      <t>-</t>
    </r>
    <r>
      <rPr>
        <sz val="8"/>
        <rFont val="Tahoma"/>
        <family val="2"/>
      </rPr>
      <t>אס פי סי אלעד</t>
    </r>
  </si>
  <si>
    <t>1092774</t>
  </si>
  <si>
    <t>1229</t>
  </si>
  <si>
    <t>2005-04-03</t>
  </si>
  <si>
    <t>אלון דלק א</t>
  </si>
  <si>
    <t>892191503</t>
  </si>
  <si>
    <t>2202</t>
  </si>
  <si>
    <t>2016-07-17</t>
  </si>
  <si>
    <r>
      <rPr>
        <sz val="8"/>
        <rFont val="Tahoma"/>
        <family val="2"/>
      </rPr>
      <t>אלטשולר אגחא</t>
    </r>
    <r>
      <rPr>
        <sz val="8"/>
        <rFont val="Tahoma"/>
        <family val="2"/>
      </rPr>
      <t>-</t>
    </r>
    <r>
      <rPr>
        <sz val="8"/>
        <rFont val="Tahoma"/>
        <family val="2"/>
      </rPr>
      <t>רמ</t>
    </r>
  </si>
  <si>
    <t>1139336</t>
  </si>
  <si>
    <t>99945</t>
  </si>
  <si>
    <t>2016-10-09</t>
  </si>
  <si>
    <r>
      <rPr>
        <sz val="8"/>
        <rFont val="Tahoma"/>
        <family val="2"/>
      </rPr>
      <t>אפריל נדלן ב</t>
    </r>
    <r>
      <rPr>
        <sz val="8"/>
        <rFont val="Tahoma"/>
        <family val="2"/>
      </rPr>
      <t>-</t>
    </r>
    <r>
      <rPr>
        <sz val="8"/>
        <rFont val="Tahoma"/>
        <family val="2"/>
      </rPr>
      <t>ל</t>
    </r>
  </si>
  <si>
    <t>1127273</t>
  </si>
  <si>
    <t>2012-11-30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</si>
  <si>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</si>
  <si>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של חברות ישראליות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</si>
  <si>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של חברות זרות</t>
    </r>
  </si>
  <si>
    <r>
      <rPr>
        <b/>
        <sz val="8"/>
        <rFont val="Tahoma"/>
        <family val="2"/>
      </rPr>
      <t>.5</t>
    </r>
    <r>
      <rPr>
        <b/>
        <sz val="8"/>
        <rFont val="Tahoma"/>
        <family val="2"/>
      </rPr>
      <t>קרנות השקעה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</si>
  <si>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קרנות השקעה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</si>
  <si>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קרנות השקעה בישראל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</si>
  <si>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קרנות הון סיכון</t>
    </r>
  </si>
  <si>
    <r>
      <rPr>
        <sz val="8"/>
        <rFont val="Tahoma"/>
        <family val="2"/>
      </rPr>
      <t>קרן פימי אופרטוניטי</t>
    </r>
    <r>
      <rPr>
        <sz val="8"/>
        <rFont val="Tahoma"/>
        <family val="2"/>
      </rPr>
      <t>2</t>
    </r>
  </si>
  <si>
    <t>892171604</t>
  </si>
  <si>
    <t>2005-10-10</t>
  </si>
  <si>
    <t>קרן סקיי</t>
  </si>
  <si>
    <t>892041104</t>
  </si>
  <si>
    <t>2006-01-04</t>
  </si>
  <si>
    <r>
      <rPr>
        <sz val="8"/>
        <rFont val="Tahoma"/>
        <family val="2"/>
      </rPr>
      <t>קרן פימי אופורטיוניטי</t>
    </r>
    <r>
      <rPr>
        <sz val="8"/>
        <rFont val="Tahoma"/>
        <family val="2"/>
      </rPr>
      <t>4</t>
    </r>
    <r>
      <rPr>
        <sz val="8"/>
        <rFont val="Tahoma"/>
        <family val="2"/>
      </rPr>
      <t>ס</t>
    </r>
  </si>
  <si>
    <t>892036203</t>
  </si>
  <si>
    <t>2008-01-08</t>
  </si>
  <si>
    <r>
      <rPr>
        <sz val="8"/>
        <rFont val="Tahoma"/>
        <family val="2"/>
      </rPr>
      <t>קרן מדיקה</t>
    </r>
    <r>
      <rPr>
        <sz val="8"/>
        <rFont val="Tahoma"/>
        <family val="2"/>
      </rPr>
      <t>3</t>
    </r>
  </si>
  <si>
    <t>800050601</t>
  </si>
  <si>
    <t>2005-01-06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</si>
  <si>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קרנות גידור</t>
    </r>
  </si>
  <si>
    <t>אלפא הזדמנויות זמני</t>
  </si>
  <si>
    <t>800072076</t>
  </si>
  <si>
    <t>2016-12-29</t>
  </si>
  <si>
    <t>אלפא ערך זמני</t>
  </si>
  <si>
    <t>800072084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</si>
  <si>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קרנות נדל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ן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</si>
  <si>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קרנות השקעה אחרות</t>
    </r>
  </si>
  <si>
    <t>קרן פלנוס מזנין</t>
  </si>
  <si>
    <t>892126004</t>
  </si>
  <si>
    <t>2007-01-01</t>
  </si>
  <si>
    <r>
      <rPr>
        <sz val="8"/>
        <rFont val="Tahoma"/>
        <family val="2"/>
      </rPr>
      <t>קרן</t>
    </r>
    <r>
      <rPr>
        <sz val="8"/>
        <rFont val="Tahoma"/>
        <family val="2"/>
      </rPr>
      <t>KCS</t>
    </r>
  </si>
  <si>
    <t>892164500</t>
  </si>
  <si>
    <t>2008-08-04</t>
  </si>
  <si>
    <r>
      <rPr>
        <sz val="8"/>
        <rFont val="Tahoma"/>
        <family val="2"/>
      </rPr>
      <t>קרן השקעה פורטיסימו</t>
    </r>
    <r>
      <rPr>
        <sz val="8"/>
        <rFont val="Tahoma"/>
        <family val="2"/>
      </rPr>
      <t>2</t>
    </r>
  </si>
  <si>
    <t>892202102</t>
  </si>
  <si>
    <t>2008-11-06</t>
  </si>
  <si>
    <r>
      <rPr>
        <sz val="8"/>
        <rFont val="Tahoma"/>
        <family val="2"/>
      </rPr>
      <t>קרן פלנוס</t>
    </r>
    <r>
      <rPr>
        <sz val="8"/>
        <rFont val="Tahoma"/>
        <family val="2"/>
      </rPr>
      <t>3 (</t>
    </r>
    <r>
      <rPr>
        <sz val="8"/>
        <rFont val="Tahoma"/>
        <family val="2"/>
      </rPr>
      <t>ס</t>
    </r>
    <r>
      <rPr>
        <sz val="8"/>
        <rFont val="Tahoma"/>
        <family val="2"/>
      </rPr>
      <t>)</t>
    </r>
  </si>
  <si>
    <t>892155102</t>
  </si>
  <si>
    <t>2007-10-24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</si>
  <si>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קרנות השקעה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</si>
  <si>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t>SILVER CREEK LOW II S D1030843</t>
  </si>
  <si>
    <t>XD0222665586</t>
  </si>
  <si>
    <t>2013-09-11</t>
  </si>
  <si>
    <t>74861568</t>
  </si>
  <si>
    <t>SILVER CREEK LOW II SD1 908A43</t>
  </si>
  <si>
    <t>XD0222667384</t>
  </si>
  <si>
    <t>74861550</t>
  </si>
  <si>
    <t>SILVER CREEK D1 SERIES 0513-43</t>
  </si>
  <si>
    <t>XD0223145588</t>
  </si>
  <si>
    <t>2014-05-20</t>
  </si>
  <si>
    <t>75009407</t>
  </si>
  <si>
    <t>SILVER CREEK LOW II SD1 9/08 B</t>
  </si>
  <si>
    <t>74086133</t>
  </si>
  <si>
    <t>2009-02-24</t>
  </si>
  <si>
    <t>SILVER CREEK LOW II SD1 9/08 C</t>
  </si>
  <si>
    <t>74086117</t>
  </si>
  <si>
    <t>GOTTEXABI FUND LTD USD</t>
  </si>
  <si>
    <t>KYG399911075</t>
  </si>
  <si>
    <t>2007-02-20</t>
  </si>
  <si>
    <t>70786736</t>
  </si>
  <si>
    <t>פרופימיקס</t>
  </si>
  <si>
    <t>892152208</t>
  </si>
  <si>
    <t>2007-12-18</t>
  </si>
  <si>
    <r>
      <rPr>
        <b/>
        <sz val="8"/>
        <rFont val="Tahoma"/>
        <family val="2"/>
      </rPr>
      <t>.6</t>
    </r>
    <r>
      <rPr>
        <b/>
        <sz val="8"/>
        <rFont val="Tahoma"/>
        <family val="2"/>
      </rPr>
      <t>כתבי אופציה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</si>
  <si>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כתבי אופציה בישראל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</si>
  <si>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כתבי אופציה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</si>
  <si>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.7</t>
    </r>
    <r>
      <rPr>
        <b/>
        <sz val="8"/>
        <rFont val="Tahoma"/>
        <family val="2"/>
      </rPr>
      <t>אופציות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</si>
  <si>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אופציות בישראל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</si>
  <si>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  <r>
      <rPr>
        <b/>
        <sz val="8"/>
        <rFont val="Tahoma"/>
        <family val="2"/>
      </rPr>
      <t>/</t>
    </r>
    <r>
      <rPr>
        <b/>
        <sz val="8"/>
        <rFont val="Tahoma"/>
        <family val="2"/>
      </rPr>
      <t>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</si>
  <si>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אופציות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</si>
  <si>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.8</t>
    </r>
    <r>
      <rPr>
        <b/>
        <sz val="8"/>
        <rFont val="Tahoma"/>
        <family val="2"/>
      </rPr>
      <t>חוזים עתידיים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</si>
  <si>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חוזים עתידיים בישראל</t>
    </r>
  </si>
  <si>
    <r>
      <rPr>
        <sz val="8"/>
        <rFont val="Tahoma"/>
        <family val="2"/>
      </rPr>
      <t>חוזה עתידי</t>
    </r>
    <r>
      <rPr>
        <sz val="8"/>
        <rFont val="Tahoma"/>
        <family val="2"/>
      </rPr>
      <t>forward 16/02/17</t>
    </r>
  </si>
  <si>
    <t>9126154533</t>
  </si>
  <si>
    <r>
      <rPr>
        <sz val="8"/>
        <rFont val="Tahoma"/>
        <family val="2"/>
      </rPr>
      <t>ל</t>
    </r>
    <r>
      <rPr>
        <sz val="8"/>
        <rFont val="Tahoma"/>
        <family val="2"/>
      </rPr>
      <t>.</t>
    </r>
    <r>
      <rPr>
        <sz val="8"/>
        <rFont val="Tahoma"/>
        <family val="2"/>
      </rPr>
      <t>ר</t>
    </r>
  </si>
  <si>
    <t>2016-02-16</t>
  </si>
  <si>
    <t>9126183320</t>
  </si>
  <si>
    <t>2016-03-30</t>
  </si>
  <si>
    <t>9126262912</t>
  </si>
  <si>
    <t>2016-07-18</t>
  </si>
  <si>
    <t>9126291054</t>
  </si>
  <si>
    <t>2016-08-29</t>
  </si>
  <si>
    <t>9126375480</t>
  </si>
  <si>
    <t>9126291050</t>
  </si>
  <si>
    <t>9126183325</t>
  </si>
  <si>
    <r>
      <rPr>
        <sz val="8"/>
        <rFont val="Tahoma"/>
        <family val="2"/>
      </rPr>
      <t>חוזה עתידי</t>
    </r>
    <r>
      <rPr>
        <sz val="8"/>
        <rFont val="Tahoma"/>
        <family val="2"/>
      </rPr>
      <t>forward 26/01/17</t>
    </r>
  </si>
  <si>
    <t>9126327579</t>
  </si>
  <si>
    <t>2016-10-27</t>
  </si>
  <si>
    <t>9126326246</t>
  </si>
  <si>
    <t>2016-10-26</t>
  </si>
  <si>
    <t>9126327798</t>
  </si>
  <si>
    <t>9126327800</t>
  </si>
  <si>
    <t>9126332476</t>
  </si>
  <si>
    <t>2016-11-03</t>
  </si>
  <si>
    <t>9126332502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</si>
  <si>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חוזים עתידיים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</si>
  <si>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r>
      <rPr>
        <b/>
        <sz val="8"/>
        <rFont val="Tahoma"/>
        <family val="2"/>
      </rPr>
      <t>.9</t>
    </r>
    <r>
      <rPr>
        <b/>
        <sz val="8"/>
        <rFont val="Tahoma"/>
        <family val="2"/>
      </rPr>
      <t>מוצרים מובנים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</si>
  <si>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מוצרים מובנים</t>
    </r>
  </si>
  <si>
    <r>
      <rPr>
        <sz val="8"/>
        <rFont val="Tahoma"/>
        <family val="2"/>
      </rPr>
      <t>גלובל פיננס גי אר</t>
    </r>
    <r>
      <rPr>
        <sz val="8"/>
        <rFont val="Tahoma"/>
        <family val="2"/>
      </rPr>
      <t>8</t>
    </r>
    <r>
      <rPr>
        <sz val="8"/>
        <rFont val="Tahoma"/>
        <family val="2"/>
      </rPr>
      <t>סידרה ה</t>
    </r>
  </si>
  <si>
    <t>892152505</t>
  </si>
  <si>
    <t>NR2</t>
  </si>
  <si>
    <t>פנימי</t>
  </si>
  <si>
    <t>2007-12-24</t>
  </si>
  <si>
    <r>
      <rPr>
        <sz val="8"/>
        <rFont val="Tahoma"/>
        <family val="2"/>
      </rPr>
      <t>גלובל</t>
    </r>
    <r>
      <rPr>
        <sz val="8"/>
        <rFont val="Tahoma"/>
        <family val="2"/>
      </rPr>
      <t>8</t>
    </r>
    <r>
      <rPr>
        <sz val="8"/>
        <rFont val="Tahoma"/>
        <family val="2"/>
      </rPr>
      <t>ד חש</t>
    </r>
    <r>
      <rPr>
        <sz val="8"/>
        <rFont val="Tahoma"/>
        <family val="2"/>
      </rPr>
      <t>09/11</t>
    </r>
  </si>
  <si>
    <t>1116037</t>
  </si>
  <si>
    <t>2009-11-05</t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</si>
  <si>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</rPr>
      <t>ד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הלוואות</t>
    </r>
  </si>
  <si>
    <r>
      <rPr>
        <b/>
        <sz val="8"/>
        <rFont val="Tahoma"/>
        <family val="2"/>
      </rPr>
      <t>קונסורציום כן</t>
    </r>
    <r>
      <rPr>
        <b/>
        <sz val="8"/>
        <rFont val="Tahoma"/>
        <family val="2"/>
      </rPr>
      <t>/</t>
    </r>
    <r>
      <rPr>
        <b/>
        <sz val="8"/>
        <rFont val="Tahoma"/>
        <family val="2"/>
      </rPr>
      <t>לא</t>
    </r>
  </si>
  <si>
    <t>שעור ריבית ממוצע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</si>
  <si>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הלוואות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</si>
  <si>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הלוואות בישראל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</si>
  <si>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כנגד חסכון עמיתים</t>
    </r>
    <r>
      <rPr>
        <b/>
        <sz val="8"/>
        <rFont val="Tahoma"/>
        <family val="2"/>
      </rPr>
      <t>/</t>
    </r>
    <r>
      <rPr>
        <b/>
        <sz val="8"/>
        <rFont val="Tahoma"/>
        <family val="2"/>
      </rPr>
      <t>מבוטחים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</si>
  <si>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מובטחות במשכנתא או תיקי משכנתאות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</si>
  <si>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מובטחות בערבות בנקאית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</si>
  <si>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מובטחות בבטחונות אחרים</t>
    </r>
  </si>
  <si>
    <r>
      <rPr>
        <sz val="8"/>
        <rFont val="Tahoma"/>
        <family val="2"/>
      </rPr>
      <t>חוצה ישראל</t>
    </r>
    <r>
      <rPr>
        <sz val="8"/>
        <rFont val="Tahoma"/>
        <family val="2"/>
      </rPr>
      <t>1 (15)</t>
    </r>
  </si>
  <si>
    <t>לא</t>
  </si>
  <si>
    <t>90150515</t>
  </si>
  <si>
    <t>890012800</t>
  </si>
  <si>
    <r>
      <rPr>
        <sz val="8"/>
        <rFont val="Tahoma"/>
        <family val="2"/>
      </rPr>
      <t>חוצה ישראל</t>
    </r>
    <r>
      <rPr>
        <sz val="8"/>
        <rFont val="Tahoma"/>
        <family val="2"/>
      </rPr>
      <t>1 (14)</t>
    </r>
  </si>
  <si>
    <t>90150514</t>
  </si>
  <si>
    <t>890012701</t>
  </si>
  <si>
    <r>
      <rPr>
        <sz val="8"/>
        <rFont val="Tahoma"/>
        <family val="2"/>
      </rPr>
      <t>חוצה ישראל אג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  <r>
      <rPr>
        <sz val="8"/>
        <rFont val="Tahoma"/>
        <family val="2"/>
      </rPr>
      <t>1 (13)</t>
    </r>
  </si>
  <si>
    <t>90150513</t>
  </si>
  <si>
    <t>890012503</t>
  </si>
  <si>
    <r>
      <rPr>
        <sz val="8"/>
        <rFont val="Tahoma"/>
        <family val="2"/>
      </rPr>
      <t>חוצה ישראל</t>
    </r>
    <r>
      <rPr>
        <sz val="8"/>
        <rFont val="Tahoma"/>
        <family val="2"/>
      </rPr>
      <t>1 (16)</t>
    </r>
  </si>
  <si>
    <t>90150516</t>
  </si>
  <si>
    <t>890012909</t>
  </si>
  <si>
    <r>
      <rPr>
        <sz val="8"/>
        <rFont val="Tahoma"/>
        <family val="2"/>
      </rPr>
      <t>חוצה ישראל</t>
    </r>
    <r>
      <rPr>
        <sz val="8"/>
        <rFont val="Tahoma"/>
        <family val="2"/>
      </rPr>
      <t>1 (17)</t>
    </r>
  </si>
  <si>
    <t>90150517</t>
  </si>
  <si>
    <t>890013006</t>
  </si>
  <si>
    <r>
      <rPr>
        <sz val="8"/>
        <rFont val="Tahoma"/>
        <family val="2"/>
      </rPr>
      <t>חוצה ישראל אג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  <r>
      <rPr>
        <sz val="8"/>
        <rFont val="Tahoma"/>
        <family val="2"/>
      </rPr>
      <t>1 (12)</t>
    </r>
  </si>
  <si>
    <t>90150512</t>
  </si>
  <si>
    <t>890012305</t>
  </si>
  <si>
    <r>
      <rPr>
        <sz val="8"/>
        <rFont val="Tahoma"/>
        <family val="2"/>
      </rPr>
      <t>חוצה ישראל</t>
    </r>
    <r>
      <rPr>
        <sz val="8"/>
        <rFont val="Tahoma"/>
        <family val="2"/>
      </rPr>
      <t>1 (18)</t>
    </r>
  </si>
  <si>
    <t>90150518</t>
  </si>
  <si>
    <t>890013105</t>
  </si>
  <si>
    <r>
      <rPr>
        <sz val="8"/>
        <rFont val="Tahoma"/>
        <family val="2"/>
      </rPr>
      <t>חוצה ישראל</t>
    </r>
    <r>
      <rPr>
        <sz val="8"/>
        <rFont val="Tahoma"/>
        <family val="2"/>
      </rPr>
      <t>1 (19)</t>
    </r>
  </si>
  <si>
    <t>90150519</t>
  </si>
  <si>
    <t>890013204</t>
  </si>
  <si>
    <r>
      <rPr>
        <sz val="8"/>
        <rFont val="Tahoma"/>
        <family val="2"/>
      </rPr>
      <t>חוצה ישראל אג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  <r>
      <rPr>
        <sz val="8"/>
        <rFont val="Tahoma"/>
        <family val="2"/>
      </rPr>
      <t>1 (11)</t>
    </r>
  </si>
  <si>
    <t>90150511</t>
  </si>
  <si>
    <t>890012107</t>
  </si>
  <si>
    <r>
      <rPr>
        <sz val="8"/>
        <rFont val="Tahoma"/>
        <family val="2"/>
      </rPr>
      <t>חוצה ישראל אג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  <r>
      <rPr>
        <sz val="8"/>
        <rFont val="Tahoma"/>
        <family val="2"/>
      </rPr>
      <t>1 (9)</t>
    </r>
  </si>
  <si>
    <t>90150509</t>
  </si>
  <si>
    <t>890011703</t>
  </si>
  <si>
    <r>
      <rPr>
        <sz val="8"/>
        <rFont val="Tahoma"/>
        <family val="2"/>
      </rPr>
      <t>חוצה ישראל אג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  <r>
      <rPr>
        <sz val="8"/>
        <rFont val="Tahoma"/>
        <family val="2"/>
      </rPr>
      <t>1 (10)</t>
    </r>
  </si>
  <si>
    <t>90150510</t>
  </si>
  <si>
    <t>890011901</t>
  </si>
  <si>
    <r>
      <rPr>
        <sz val="8"/>
        <rFont val="Tahoma"/>
        <family val="2"/>
      </rPr>
      <t>דרך ארץ</t>
    </r>
    <r>
      <rPr>
        <sz val="8"/>
        <rFont val="Tahoma"/>
        <family val="2"/>
      </rPr>
      <t>15</t>
    </r>
    <r>
      <rPr>
        <sz val="8"/>
        <rFont val="Tahoma"/>
        <family val="2"/>
      </rPr>
      <t>א קב</t>
    </r>
    <r>
      <rPr>
        <sz val="8"/>
        <rFont val="Tahoma"/>
        <family val="2"/>
      </rPr>
      <t>.2</t>
    </r>
  </si>
  <si>
    <t>90150715</t>
  </si>
  <si>
    <t>800063315</t>
  </si>
  <si>
    <r>
      <rPr>
        <sz val="8"/>
        <rFont val="Tahoma"/>
        <family val="2"/>
      </rPr>
      <t>דרך ארץ</t>
    </r>
    <r>
      <rPr>
        <sz val="8"/>
        <rFont val="Tahoma"/>
        <family val="2"/>
      </rPr>
      <t>14</t>
    </r>
    <r>
      <rPr>
        <sz val="8"/>
        <rFont val="Tahoma"/>
        <family val="2"/>
      </rPr>
      <t>א קב</t>
    </r>
    <r>
      <rPr>
        <sz val="8"/>
        <rFont val="Tahoma"/>
        <family val="2"/>
      </rPr>
      <t>.2</t>
    </r>
  </si>
  <si>
    <t>90150714</t>
  </si>
  <si>
    <t>800063307</t>
  </si>
  <si>
    <r>
      <rPr>
        <sz val="8"/>
        <rFont val="Tahoma"/>
        <family val="2"/>
      </rPr>
      <t>דרך ארץ</t>
    </r>
    <r>
      <rPr>
        <sz val="8"/>
        <rFont val="Tahoma"/>
        <family val="2"/>
      </rPr>
      <t>13</t>
    </r>
    <r>
      <rPr>
        <sz val="8"/>
        <rFont val="Tahoma"/>
        <family val="2"/>
      </rPr>
      <t>א קב</t>
    </r>
    <r>
      <rPr>
        <sz val="8"/>
        <rFont val="Tahoma"/>
        <family val="2"/>
      </rPr>
      <t>. 2</t>
    </r>
  </si>
  <si>
    <t>90150713</t>
  </si>
  <si>
    <t>800063299</t>
  </si>
  <si>
    <r>
      <rPr>
        <sz val="8"/>
        <rFont val="Tahoma"/>
        <family val="2"/>
      </rPr>
      <t>דרך ארץ</t>
    </r>
    <r>
      <rPr>
        <sz val="8"/>
        <rFont val="Tahoma"/>
        <family val="2"/>
      </rPr>
      <t>16</t>
    </r>
    <r>
      <rPr>
        <sz val="8"/>
        <rFont val="Tahoma"/>
        <family val="2"/>
      </rPr>
      <t>א קב</t>
    </r>
    <r>
      <rPr>
        <sz val="8"/>
        <rFont val="Tahoma"/>
        <family val="2"/>
      </rPr>
      <t>. 2</t>
    </r>
  </si>
  <si>
    <t>90150716</t>
  </si>
  <si>
    <t>800063323</t>
  </si>
  <si>
    <r>
      <rPr>
        <sz val="8"/>
        <rFont val="Tahoma"/>
        <family val="2"/>
      </rPr>
      <t>חוצה ישראל אג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  <r>
      <rPr>
        <sz val="8"/>
        <rFont val="Tahoma"/>
        <family val="2"/>
      </rPr>
      <t>1 (8)</t>
    </r>
  </si>
  <si>
    <t>90150508</t>
  </si>
  <si>
    <t>890011505</t>
  </si>
  <si>
    <r>
      <rPr>
        <sz val="8"/>
        <rFont val="Tahoma"/>
        <family val="2"/>
      </rPr>
      <t>חוצה ישראל אג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  <r>
      <rPr>
        <sz val="8"/>
        <rFont val="Tahoma"/>
        <family val="2"/>
      </rPr>
      <t>1 (4)</t>
    </r>
  </si>
  <si>
    <t>90150504</t>
  </si>
  <si>
    <t>890010705</t>
  </si>
  <si>
    <r>
      <rPr>
        <sz val="8"/>
        <rFont val="Tahoma"/>
        <family val="2"/>
      </rPr>
      <t>חוצה ישראל אג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  <r>
      <rPr>
        <sz val="8"/>
        <rFont val="Tahoma"/>
        <family val="2"/>
      </rPr>
      <t>1(5)</t>
    </r>
  </si>
  <si>
    <t>90150505</t>
  </si>
  <si>
    <t>890010804</t>
  </si>
  <si>
    <r>
      <rPr>
        <sz val="8"/>
        <rFont val="Tahoma"/>
        <family val="2"/>
      </rPr>
      <t>חוצה ישראל אג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  <r>
      <rPr>
        <sz val="8"/>
        <rFont val="Tahoma"/>
        <family val="2"/>
      </rPr>
      <t>1 (6)</t>
    </r>
  </si>
  <si>
    <t>90150506</t>
  </si>
  <si>
    <t>890011109</t>
  </si>
  <si>
    <r>
      <rPr>
        <sz val="8"/>
        <rFont val="Tahoma"/>
        <family val="2"/>
      </rPr>
      <t>חוצה ישראל אג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  <r>
      <rPr>
        <sz val="8"/>
        <rFont val="Tahoma"/>
        <family val="2"/>
      </rPr>
      <t>1 (2 )</t>
    </r>
  </si>
  <si>
    <t>90150502</t>
  </si>
  <si>
    <t>890010200</t>
  </si>
  <si>
    <r>
      <rPr>
        <sz val="8"/>
        <rFont val="Tahoma"/>
        <family val="2"/>
      </rPr>
      <t>דרך ארץ</t>
    </r>
    <r>
      <rPr>
        <sz val="8"/>
        <rFont val="Tahoma"/>
        <family val="2"/>
      </rPr>
      <t>17</t>
    </r>
    <r>
      <rPr>
        <sz val="8"/>
        <rFont val="Tahoma"/>
        <family val="2"/>
      </rPr>
      <t>א קב</t>
    </r>
    <r>
      <rPr>
        <sz val="8"/>
        <rFont val="Tahoma"/>
        <family val="2"/>
      </rPr>
      <t>. 2</t>
    </r>
  </si>
  <si>
    <t>90150717</t>
  </si>
  <si>
    <t>800063331</t>
  </si>
  <si>
    <r>
      <rPr>
        <sz val="8"/>
        <rFont val="Tahoma"/>
        <family val="2"/>
      </rPr>
      <t>חוצה ישראל אג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  <r>
      <rPr>
        <sz val="8"/>
        <rFont val="Tahoma"/>
        <family val="2"/>
      </rPr>
      <t>1</t>
    </r>
  </si>
  <si>
    <t>90150501</t>
  </si>
  <si>
    <t>890010002</t>
  </si>
  <si>
    <r>
      <rPr>
        <sz val="8"/>
        <rFont val="Tahoma"/>
        <family val="2"/>
      </rPr>
      <t>חוצה ישראל אג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  <r>
      <rPr>
        <sz val="8"/>
        <rFont val="Tahoma"/>
        <family val="2"/>
      </rPr>
      <t>1 (7)</t>
    </r>
  </si>
  <si>
    <t>90150507</t>
  </si>
  <si>
    <t>890011307</t>
  </si>
  <si>
    <r>
      <rPr>
        <sz val="8"/>
        <rFont val="Tahoma"/>
        <family val="2"/>
      </rPr>
      <t>דרך ארץ</t>
    </r>
    <r>
      <rPr>
        <sz val="8"/>
        <rFont val="Tahoma"/>
        <family val="2"/>
      </rPr>
      <t>18</t>
    </r>
    <r>
      <rPr>
        <sz val="8"/>
        <rFont val="Tahoma"/>
        <family val="2"/>
      </rPr>
      <t>א קב</t>
    </r>
    <r>
      <rPr>
        <sz val="8"/>
        <rFont val="Tahoma"/>
        <family val="2"/>
      </rPr>
      <t>. 2</t>
    </r>
  </si>
  <si>
    <t>90150718</t>
  </si>
  <si>
    <t>800063349</t>
  </si>
  <si>
    <r>
      <rPr>
        <sz val="8"/>
        <rFont val="Tahoma"/>
        <family val="2"/>
      </rPr>
      <t>חוצה ישראל אג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  <r>
      <rPr>
        <sz val="8"/>
        <rFont val="Tahoma"/>
        <family val="2"/>
      </rPr>
      <t>1 (3)</t>
    </r>
  </si>
  <si>
    <t>90150503</t>
  </si>
  <si>
    <t>890010408</t>
  </si>
  <si>
    <r>
      <rPr>
        <sz val="8"/>
        <rFont val="Tahoma"/>
        <family val="2"/>
      </rPr>
      <t>דרך ארץ</t>
    </r>
    <r>
      <rPr>
        <sz val="8"/>
        <rFont val="Tahoma"/>
        <family val="2"/>
      </rPr>
      <t>19</t>
    </r>
    <r>
      <rPr>
        <sz val="8"/>
        <rFont val="Tahoma"/>
        <family val="2"/>
      </rPr>
      <t>א קב</t>
    </r>
    <r>
      <rPr>
        <sz val="8"/>
        <rFont val="Tahoma"/>
        <family val="2"/>
      </rPr>
      <t>. 2</t>
    </r>
  </si>
  <si>
    <t>90150719</t>
  </si>
  <si>
    <t>800063356</t>
  </si>
  <si>
    <r>
      <rPr>
        <sz val="8"/>
        <rFont val="Tahoma"/>
        <family val="2"/>
      </rPr>
      <t>דרך ארץ</t>
    </r>
    <r>
      <rPr>
        <sz val="8"/>
        <rFont val="Tahoma"/>
        <family val="2"/>
      </rPr>
      <t>11</t>
    </r>
    <r>
      <rPr>
        <sz val="8"/>
        <rFont val="Tahoma"/>
        <family val="2"/>
      </rPr>
      <t>א קב</t>
    </r>
    <r>
      <rPr>
        <sz val="8"/>
        <rFont val="Tahoma"/>
        <family val="2"/>
      </rPr>
      <t>. 2</t>
    </r>
  </si>
  <si>
    <t>90150711</t>
  </si>
  <si>
    <t>800063273</t>
  </si>
  <si>
    <r>
      <rPr>
        <sz val="8"/>
        <rFont val="Tahoma"/>
        <family val="2"/>
      </rPr>
      <t>דרך ארץ</t>
    </r>
    <r>
      <rPr>
        <sz val="8"/>
        <rFont val="Tahoma"/>
        <family val="2"/>
      </rPr>
      <t>9</t>
    </r>
    <r>
      <rPr>
        <sz val="8"/>
        <rFont val="Tahoma"/>
        <family val="2"/>
      </rPr>
      <t>א קב</t>
    </r>
    <r>
      <rPr>
        <sz val="8"/>
        <rFont val="Tahoma"/>
        <family val="2"/>
      </rPr>
      <t>. 2</t>
    </r>
  </si>
  <si>
    <t>90150709</t>
  </si>
  <si>
    <t>800063257</t>
  </si>
  <si>
    <r>
      <rPr>
        <sz val="8"/>
        <rFont val="Tahoma"/>
        <family val="2"/>
      </rPr>
      <t>דרך ארץ</t>
    </r>
    <r>
      <rPr>
        <sz val="8"/>
        <rFont val="Tahoma"/>
        <family val="2"/>
      </rPr>
      <t>10</t>
    </r>
    <r>
      <rPr>
        <sz val="8"/>
        <rFont val="Tahoma"/>
        <family val="2"/>
      </rPr>
      <t>א קב</t>
    </r>
    <r>
      <rPr>
        <sz val="8"/>
        <rFont val="Tahoma"/>
        <family val="2"/>
      </rPr>
      <t>. 2</t>
    </r>
  </si>
  <si>
    <t>90150710</t>
  </si>
  <si>
    <t>800063265</t>
  </si>
  <si>
    <r>
      <rPr>
        <sz val="8"/>
        <rFont val="Tahoma"/>
        <family val="2"/>
      </rPr>
      <t>דרך ארץ</t>
    </r>
    <r>
      <rPr>
        <sz val="8"/>
        <rFont val="Tahoma"/>
        <family val="2"/>
      </rPr>
      <t>8</t>
    </r>
    <r>
      <rPr>
        <sz val="8"/>
        <rFont val="Tahoma"/>
        <family val="2"/>
      </rPr>
      <t>א קב</t>
    </r>
    <r>
      <rPr>
        <sz val="8"/>
        <rFont val="Tahoma"/>
        <family val="2"/>
      </rPr>
      <t>. 2</t>
    </r>
  </si>
  <si>
    <t>90150708</t>
  </si>
  <si>
    <t>800063240</t>
  </si>
  <si>
    <r>
      <rPr>
        <sz val="8"/>
        <rFont val="Tahoma"/>
        <family val="2"/>
      </rPr>
      <t>דרך ארץ</t>
    </r>
    <r>
      <rPr>
        <sz val="8"/>
        <rFont val="Tahoma"/>
        <family val="2"/>
      </rPr>
      <t>4</t>
    </r>
    <r>
      <rPr>
        <sz val="8"/>
        <rFont val="Tahoma"/>
        <family val="2"/>
      </rPr>
      <t>א קב</t>
    </r>
    <r>
      <rPr>
        <sz val="8"/>
        <rFont val="Tahoma"/>
        <family val="2"/>
      </rPr>
      <t>.2</t>
    </r>
  </si>
  <si>
    <t>90150704</t>
  </si>
  <si>
    <t>800063208</t>
  </si>
  <si>
    <r>
      <rPr>
        <sz val="8"/>
        <rFont val="Tahoma"/>
        <family val="2"/>
      </rPr>
      <t>דרך ארץ</t>
    </r>
    <r>
      <rPr>
        <sz val="8"/>
        <rFont val="Tahoma"/>
        <family val="2"/>
      </rPr>
      <t>5</t>
    </r>
    <r>
      <rPr>
        <sz val="8"/>
        <rFont val="Tahoma"/>
        <family val="2"/>
      </rPr>
      <t>א קב</t>
    </r>
    <r>
      <rPr>
        <sz val="8"/>
        <rFont val="Tahoma"/>
        <family val="2"/>
      </rPr>
      <t>.2</t>
    </r>
  </si>
  <si>
    <t>90150705</t>
  </si>
  <si>
    <t>800063216</t>
  </si>
  <si>
    <r>
      <rPr>
        <sz val="8"/>
        <rFont val="Tahoma"/>
        <family val="2"/>
      </rPr>
      <t>דרך ארץ</t>
    </r>
    <r>
      <rPr>
        <sz val="8"/>
        <rFont val="Tahoma"/>
        <family val="2"/>
      </rPr>
      <t>6</t>
    </r>
    <r>
      <rPr>
        <sz val="8"/>
        <rFont val="Tahoma"/>
        <family val="2"/>
      </rPr>
      <t>א קב</t>
    </r>
    <r>
      <rPr>
        <sz val="8"/>
        <rFont val="Tahoma"/>
        <family val="2"/>
      </rPr>
      <t>.2</t>
    </r>
  </si>
  <si>
    <t>90150706</t>
  </si>
  <si>
    <t>800063224</t>
  </si>
  <si>
    <r>
      <rPr>
        <sz val="8"/>
        <rFont val="Tahoma"/>
        <family val="2"/>
      </rPr>
      <t>דרך ארץ</t>
    </r>
    <r>
      <rPr>
        <sz val="8"/>
        <rFont val="Tahoma"/>
        <family val="2"/>
      </rPr>
      <t>2</t>
    </r>
    <r>
      <rPr>
        <sz val="8"/>
        <rFont val="Tahoma"/>
        <family val="2"/>
      </rPr>
      <t>א קב</t>
    </r>
    <r>
      <rPr>
        <sz val="8"/>
        <rFont val="Tahoma"/>
        <family val="2"/>
      </rPr>
      <t>2</t>
    </r>
  </si>
  <si>
    <t>90150702</t>
  </si>
  <si>
    <t>800063182</t>
  </si>
  <si>
    <r>
      <rPr>
        <sz val="8"/>
        <rFont val="Tahoma"/>
        <family val="2"/>
      </rPr>
      <t>דרך ארץ</t>
    </r>
    <r>
      <rPr>
        <sz val="8"/>
        <rFont val="Tahoma"/>
        <family val="2"/>
      </rPr>
      <t>1</t>
    </r>
    <r>
      <rPr>
        <sz val="8"/>
        <rFont val="Tahoma"/>
        <family val="2"/>
      </rPr>
      <t>א קב</t>
    </r>
    <r>
      <rPr>
        <sz val="8"/>
        <rFont val="Tahoma"/>
        <family val="2"/>
      </rPr>
      <t>. 2</t>
    </r>
  </si>
  <si>
    <t>90150701</t>
  </si>
  <si>
    <t>800063174</t>
  </si>
  <si>
    <r>
      <rPr>
        <sz val="8"/>
        <rFont val="Tahoma"/>
        <family val="2"/>
      </rPr>
      <t>דרך ארץ</t>
    </r>
    <r>
      <rPr>
        <sz val="8"/>
        <rFont val="Tahoma"/>
        <family val="2"/>
      </rPr>
      <t>7</t>
    </r>
    <r>
      <rPr>
        <sz val="8"/>
        <rFont val="Tahoma"/>
        <family val="2"/>
      </rPr>
      <t>א קב</t>
    </r>
    <r>
      <rPr>
        <sz val="8"/>
        <rFont val="Tahoma"/>
        <family val="2"/>
      </rPr>
      <t>. 2</t>
    </r>
  </si>
  <si>
    <t>90150707</t>
  </si>
  <si>
    <t>800063232</t>
  </si>
  <si>
    <r>
      <rPr>
        <sz val="8"/>
        <rFont val="Tahoma"/>
        <family val="2"/>
      </rPr>
      <t>דרך ארץ</t>
    </r>
    <r>
      <rPr>
        <sz val="8"/>
        <rFont val="Tahoma"/>
        <family val="2"/>
      </rPr>
      <t>3</t>
    </r>
    <r>
      <rPr>
        <sz val="8"/>
        <rFont val="Tahoma"/>
        <family val="2"/>
      </rPr>
      <t>א קב</t>
    </r>
    <r>
      <rPr>
        <sz val="8"/>
        <rFont val="Tahoma"/>
        <family val="2"/>
      </rPr>
      <t>.2</t>
    </r>
  </si>
  <si>
    <t>90150703</t>
  </si>
  <si>
    <t>800063190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</si>
  <si>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מובטחות בשעבוד כלי רכב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</si>
  <si>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הלוואות לסוכנים</t>
    </r>
  </si>
  <si>
    <t>מובטחות בתזרים עמלות</t>
  </si>
  <si>
    <t>בטחונות אחרים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</si>
  <si>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הלוואות לעובדים ונושאי משרה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</si>
  <si>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לא מובטחות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</si>
  <si>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הלוואות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</si>
  <si>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t>תנאי ושעור ריבית</t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</si>
  <si>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</rPr>
      <t>ה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פקדונות מעל</t>
    </r>
    <r>
      <rPr>
        <b/>
        <sz val="8"/>
        <rFont val="Tahoma"/>
        <family val="2"/>
      </rPr>
      <t>3</t>
    </r>
    <r>
      <rPr>
        <b/>
        <sz val="8"/>
        <rFont val="Tahoma"/>
        <family val="2"/>
      </rPr>
      <t>חודשים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</si>
  <si>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צמוד למדד</t>
    </r>
  </si>
  <si>
    <t>לאומי משכנתאות</t>
  </si>
  <si>
    <t>77 - 860210103</t>
  </si>
  <si>
    <t>10</t>
  </si>
  <si>
    <t>860210103</t>
  </si>
  <si>
    <t>מזרחי טפחות פקדון</t>
  </si>
  <si>
    <t>20 - 866826506</t>
  </si>
  <si>
    <t>20</t>
  </si>
  <si>
    <t>866826506</t>
  </si>
  <si>
    <t>20 - 866826902</t>
  </si>
  <si>
    <t>866826902</t>
  </si>
  <si>
    <t>20 - 866825409</t>
  </si>
  <si>
    <t>866825409</t>
  </si>
  <si>
    <t>פועלים משכן פקדון</t>
  </si>
  <si>
    <t>12 - 864771100</t>
  </si>
  <si>
    <t>864771100</t>
  </si>
  <si>
    <t>בינלאומי פקדון</t>
  </si>
  <si>
    <t>31 - 873418107</t>
  </si>
  <si>
    <t>31</t>
  </si>
  <si>
    <t>873418107</t>
  </si>
  <si>
    <t>31 - 873418305</t>
  </si>
  <si>
    <t>873418305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</si>
  <si>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לא צמוד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</si>
  <si>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נקוב במט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</si>
  <si>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צמוד למט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</t>
    </r>
  </si>
  <si>
    <t>זכויות במקרקעין</t>
  </si>
  <si>
    <t>תאריך שערוך אחרון</t>
  </si>
  <si>
    <t>אופי הנכס</t>
  </si>
  <si>
    <t>שעור תשואה במהלך התקופה</t>
  </si>
  <si>
    <t>שווי משוערך</t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</si>
  <si>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</rPr>
      <t>ו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מקרקעין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</si>
  <si>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מקרקעין בישראל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</si>
  <si>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מניב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</si>
  <si>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לא מניב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</si>
  <si>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מקרקעין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</si>
  <si>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t>השקעה בחברות מוחזקות</t>
  </si>
  <si>
    <t>שם המדרג</t>
  </si>
  <si>
    <t>שיעור הריבית</t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</si>
  <si>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</rPr>
      <t>ז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השקעה בחברות מוחזקות</t>
    </r>
  </si>
  <si>
    <t>מספר הנייר</t>
  </si>
  <si>
    <r>
      <rPr>
        <b/>
        <sz val="8"/>
        <rFont val="Tahoma"/>
        <family val="2"/>
      </rPr>
      <t>ח</t>
    </r>
    <r>
      <rPr>
        <b/>
        <sz val="8"/>
        <rFont val="Tahoma"/>
        <family val="2"/>
      </rPr>
      <t>. 1.</t>
    </r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השקעות אחרות</t>
    </r>
  </si>
  <si>
    <t>הוצאות מראש</t>
  </si>
  <si>
    <t>הוצאות לשלם</t>
  </si>
  <si>
    <t>זכאים שונים</t>
  </si>
  <si>
    <r>
      <rPr>
        <sz val="8"/>
        <rFont val="Tahoma"/>
        <family val="2"/>
      </rPr>
      <t>מס הכנסה חו</t>
    </r>
    <r>
      <rPr>
        <sz val="8"/>
        <rFont val="Tahoma"/>
        <family val="2"/>
      </rPr>
      <t>"</t>
    </r>
    <r>
      <rPr>
        <sz val="8"/>
        <rFont val="Tahoma"/>
        <family val="2"/>
      </rPr>
      <t>ז</t>
    </r>
  </si>
  <si>
    <r>
      <rPr>
        <sz val="8"/>
        <rFont val="Tahoma"/>
        <family val="2"/>
      </rPr>
      <t>חו</t>
    </r>
    <r>
      <rPr>
        <sz val="8"/>
        <rFont val="Tahoma"/>
        <family val="2"/>
      </rPr>
      <t>"</t>
    </r>
    <r>
      <rPr>
        <sz val="8"/>
        <rFont val="Tahoma"/>
        <family val="2"/>
      </rPr>
      <t>ז דמי ניהול</t>
    </r>
  </si>
  <si>
    <r>
      <rPr>
        <sz val="8"/>
        <rFont val="Tahoma"/>
        <family val="2"/>
      </rPr>
      <t>לאומי אגח</t>
    </r>
    <r>
      <rPr>
        <sz val="8"/>
        <rFont val="Tahoma"/>
        <family val="2"/>
      </rPr>
      <t>177 -</t>
    </r>
    <r>
      <rPr>
        <sz val="8"/>
        <rFont val="Tahoma"/>
        <family val="2"/>
      </rPr>
      <t>ריבית לקבל</t>
    </r>
  </si>
  <si>
    <t>60403150</t>
  </si>
  <si>
    <r>
      <rPr>
        <sz val="8"/>
        <rFont val="Tahoma"/>
        <family val="2"/>
      </rPr>
      <t>אלביט מערכות אגח א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</si>
  <si>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11196350</t>
  </si>
  <si>
    <r>
      <rPr>
        <sz val="8"/>
        <rFont val="Tahoma"/>
        <family val="2"/>
      </rPr>
      <t>עזריאלי אגח ג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</si>
  <si>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11363240</t>
  </si>
  <si>
    <r>
      <rPr>
        <sz val="8"/>
        <rFont val="Tahoma"/>
        <family val="2"/>
      </rPr>
      <t>פועלים הנפקות שה נד</t>
    </r>
    <r>
      <rPr>
        <sz val="8"/>
        <rFont val="Tahoma"/>
        <family val="2"/>
      </rPr>
      <t>1 -</t>
    </r>
    <r>
      <rPr>
        <sz val="8"/>
        <rFont val="Tahoma"/>
        <family val="2"/>
      </rPr>
      <t>ריבית לקבל</t>
    </r>
  </si>
  <si>
    <t>19404440</t>
  </si>
  <si>
    <r>
      <rPr>
        <sz val="8"/>
        <rFont val="Tahoma"/>
        <family val="2"/>
      </rPr>
      <t>תעש אוירית אגח ג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</si>
  <si>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11275470</t>
  </si>
  <si>
    <r>
      <rPr>
        <sz val="8"/>
        <rFont val="Tahoma"/>
        <family val="2"/>
      </rPr>
      <t>גזית גלוב אג</t>
    </r>
    <r>
      <rPr>
        <sz val="8"/>
        <rFont val="Tahoma"/>
        <family val="2"/>
      </rPr>
      <t>"</t>
    </r>
    <r>
      <rPr>
        <sz val="8"/>
        <rFont val="Tahoma"/>
        <family val="2"/>
      </rPr>
      <t>ח</t>
    </r>
    <r>
      <rPr>
        <sz val="8"/>
        <rFont val="Tahoma"/>
        <family val="2"/>
      </rPr>
      <t>3 -</t>
    </r>
    <r>
      <rPr>
        <sz val="8"/>
        <rFont val="Tahoma"/>
        <family val="2"/>
      </rPr>
      <t>ריבית לקבל</t>
    </r>
  </si>
  <si>
    <t>12603060</t>
  </si>
  <si>
    <r>
      <rPr>
        <sz val="8"/>
        <rFont val="Tahoma"/>
        <family val="2"/>
      </rPr>
      <t>גזית גלוב אגח ט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</si>
  <si>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12604620</t>
  </si>
  <si>
    <r>
      <rPr>
        <sz val="8"/>
        <rFont val="Tahoma"/>
        <family val="2"/>
      </rPr>
      <t>גזית גלוב אגח יב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</si>
  <si>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12606030</t>
  </si>
  <si>
    <r>
      <rPr>
        <sz val="8"/>
        <rFont val="Tahoma"/>
        <family val="2"/>
      </rPr>
      <t>הראל הנפקות אגח ט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</si>
  <si>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11340300</t>
  </si>
  <si>
    <r>
      <rPr>
        <sz val="8"/>
        <rFont val="Tahoma"/>
        <family val="2"/>
      </rPr>
      <t>הראל הנפקות אגח י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</si>
  <si>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11340480</t>
  </si>
  <si>
    <r>
      <rPr>
        <sz val="8"/>
        <rFont val="Tahoma"/>
        <family val="2"/>
      </rPr>
      <t>הראל הנפ אגח יא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</si>
  <si>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11363160</t>
  </si>
  <si>
    <r>
      <rPr>
        <sz val="8"/>
        <rFont val="Tahoma"/>
        <family val="2"/>
      </rPr>
      <t>הראל הנפ אגח יג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</si>
  <si>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11381710</t>
  </si>
  <si>
    <r>
      <rPr>
        <sz val="8"/>
        <rFont val="Tahoma"/>
        <family val="2"/>
      </rPr>
      <t>כללביט אגח ח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</si>
  <si>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11329680</t>
  </si>
  <si>
    <r>
      <rPr>
        <sz val="8"/>
        <rFont val="Tahoma"/>
        <family val="2"/>
      </rPr>
      <t>מליסרון אגח ה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</si>
  <si>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</rPr>
      <t>פז נפט אגח ג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</si>
  <si>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11140730</t>
  </si>
  <si>
    <r>
      <rPr>
        <sz val="8"/>
        <rFont val="Tahoma"/>
        <family val="2"/>
      </rPr>
      <t>אלקטרה אגח ד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</si>
  <si>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73901490</t>
  </si>
  <si>
    <r>
      <rPr>
        <sz val="8"/>
        <rFont val="Tahoma"/>
        <family val="2"/>
      </rPr>
      <t>דלתא אגח ה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</si>
  <si>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</rPr>
      <t>ירושלים הנפקות אגח ט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</si>
  <si>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11274220</t>
  </si>
  <si>
    <r>
      <rPr>
        <sz val="8"/>
        <rFont val="Tahoma"/>
        <family val="2"/>
      </rPr>
      <t>מזרחי טפחות אגח א</t>
    </r>
    <r>
      <rPr>
        <sz val="8"/>
        <rFont val="Tahoma"/>
        <family val="2"/>
      </rPr>
      <t>' -</t>
    </r>
    <r>
      <rPr>
        <sz val="8"/>
        <rFont val="Tahoma"/>
        <family val="2"/>
      </rPr>
      <t>ריבית לקבל</t>
    </r>
  </si>
  <si>
    <t>69500830</t>
  </si>
  <si>
    <r>
      <rPr>
        <sz val="8"/>
        <rFont val="Tahoma"/>
        <family val="2"/>
      </rPr>
      <t>ממן אגח ב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</si>
  <si>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</rPr>
      <t>נורסטאר אג</t>
    </r>
    <r>
      <rPr>
        <sz val="8"/>
        <rFont val="Tahoma"/>
        <family val="2"/>
      </rPr>
      <t>"</t>
    </r>
    <r>
      <rPr>
        <sz val="8"/>
        <rFont val="Tahoma"/>
        <family val="2"/>
      </rPr>
      <t>ח ט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</si>
  <si>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72303030</t>
  </si>
  <si>
    <r>
      <rPr>
        <sz val="8"/>
        <rFont val="Tahoma"/>
        <family val="2"/>
      </rPr>
      <t>נכסים ובנין אגח ו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</si>
  <si>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</rPr>
      <t>נכסים ובנין אגח ז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</si>
  <si>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</rPr>
      <t>סלקום אגח ו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</si>
  <si>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</rPr>
      <t>סלקום אגח ז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</si>
  <si>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</rPr>
      <t>סלקום אגח ח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</si>
  <si>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11328280</t>
  </si>
  <si>
    <r>
      <rPr>
        <sz val="8"/>
        <rFont val="Tahoma"/>
        <family val="2"/>
      </rPr>
      <t>סלקום אגח ט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</si>
  <si>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11328360</t>
  </si>
  <si>
    <r>
      <rPr>
        <sz val="8"/>
        <rFont val="Tahoma"/>
        <family val="2"/>
      </rPr>
      <t>פרטנר אגח ד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</si>
  <si>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11188350</t>
  </si>
  <si>
    <r>
      <rPr>
        <sz val="8"/>
        <rFont val="Tahoma"/>
        <family val="2"/>
      </rPr>
      <t>פרטנר אגח ה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</si>
  <si>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</rPr>
      <t>אבגול אגח ב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</si>
  <si>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</rPr>
      <t>אבגול אגח ג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</si>
  <si>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11332890</t>
  </si>
  <si>
    <r>
      <rPr>
        <sz val="8"/>
        <rFont val="Tahoma"/>
        <family val="2"/>
      </rPr>
      <t>אלרוב נדלן אגח א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</si>
  <si>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</rPr>
      <t>דיסקונט שה א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</si>
  <si>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69100950</t>
  </si>
  <si>
    <r>
      <rPr>
        <sz val="8"/>
        <rFont val="Tahoma"/>
        <family val="2"/>
      </rPr>
      <t>דלק קב אגח כב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</si>
  <si>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11060460</t>
  </si>
  <si>
    <r>
      <rPr>
        <sz val="8"/>
        <rFont val="Tahoma"/>
        <family val="2"/>
      </rPr>
      <t>דמרי אגח ד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</si>
  <si>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11296670</t>
  </si>
  <si>
    <r>
      <rPr>
        <sz val="8"/>
        <rFont val="Tahoma"/>
        <family val="2"/>
      </rPr>
      <t>דמרי אגח ה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</si>
  <si>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11342610</t>
  </si>
  <si>
    <r>
      <rPr>
        <sz val="8"/>
        <rFont val="Tahoma"/>
        <family val="2"/>
      </rPr>
      <t>דמרי אגח ו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</si>
  <si>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11369360</t>
  </si>
  <si>
    <r>
      <rPr>
        <sz val="8"/>
        <rFont val="Tahoma"/>
        <family val="2"/>
      </rPr>
      <t>חברה לישראל אגח</t>
    </r>
    <r>
      <rPr>
        <sz val="8"/>
        <rFont val="Tahoma"/>
        <family val="2"/>
      </rPr>
      <t>9 -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</si>
  <si>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</rPr>
      <t>ישפרו אג</t>
    </r>
    <r>
      <rPr>
        <sz val="8"/>
        <rFont val="Tahoma"/>
        <family val="2"/>
      </rPr>
      <t>"</t>
    </r>
    <r>
      <rPr>
        <sz val="8"/>
        <rFont val="Tahoma"/>
        <family val="2"/>
      </rPr>
      <t>ח ב</t>
    </r>
    <r>
      <rPr>
        <sz val="8"/>
        <rFont val="Tahoma"/>
        <family val="2"/>
      </rPr>
      <t>'</t>
    </r>
    <r>
      <rPr>
        <sz val="8"/>
        <rFont val="Tahoma"/>
        <family val="2"/>
      </rPr>
      <t>ז</t>
    </r>
    <r>
      <rPr>
        <sz val="8"/>
        <rFont val="Tahoma"/>
        <family val="2"/>
      </rPr>
      <t>"</t>
    </r>
    <r>
      <rPr>
        <sz val="8"/>
        <rFont val="Tahoma"/>
        <family val="2"/>
      </rPr>
      <t>פ</t>
    </r>
    <r>
      <rPr>
        <sz val="8"/>
        <rFont val="Tahoma"/>
        <family val="2"/>
      </rPr>
      <t>2021.1.4 -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</si>
  <si>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</rPr>
      <t>מגה אור אגח ה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</si>
  <si>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</rPr>
      <t>נייר חדרה אגח</t>
    </r>
    <r>
      <rPr>
        <sz val="8"/>
        <rFont val="Tahoma"/>
        <family val="2"/>
      </rPr>
      <t>6 -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</si>
  <si>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</rPr>
      <t>נכסים ובנין אגח ד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</si>
  <si>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69901540</t>
  </si>
  <si>
    <r>
      <rPr>
        <sz val="8"/>
        <rFont val="Tahoma"/>
        <family val="2"/>
      </rPr>
      <t>F</t>
    </r>
    <r>
      <rPr>
        <sz val="8"/>
        <rFont val="Tahoma"/>
        <family val="2"/>
      </rPr>
      <t>רבוע נלן אגח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</si>
  <si>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11199990</t>
  </si>
  <si>
    <r>
      <rPr>
        <sz val="8"/>
        <rFont val="Tahoma"/>
        <family val="2"/>
      </rPr>
      <t>שלמה החזקות אגח יא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</si>
  <si>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</rPr>
      <t>אדגר אגח ט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</si>
  <si>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18201900</t>
  </si>
  <si>
    <r>
      <rPr>
        <sz val="8"/>
        <rFont val="Tahoma"/>
        <family val="2"/>
      </rPr>
      <t>אזורים אגח</t>
    </r>
    <r>
      <rPr>
        <sz val="8"/>
        <rFont val="Tahoma"/>
        <family val="2"/>
      </rPr>
      <t>8 -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</si>
  <si>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</rPr>
      <t>אפריקה נכסים אגח ו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</si>
  <si>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</rPr>
      <t>BAC 5.625 07/20 -</t>
    </r>
    <r>
      <rPr>
        <sz val="8"/>
        <rFont val="Tahoma"/>
        <family val="2"/>
      </rPr>
      <t>ריבית לקבל</t>
    </r>
  </si>
  <si>
    <t>712346450</t>
  </si>
  <si>
    <r>
      <rPr>
        <sz val="8"/>
        <rFont val="Tahoma"/>
        <family val="2"/>
      </rPr>
      <t>בזן אגח א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</si>
  <si>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</rPr>
      <t>בזן אגח ה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</si>
  <si>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25903880</t>
  </si>
  <si>
    <r>
      <rPr>
        <sz val="8"/>
        <rFont val="Tahoma"/>
        <family val="2"/>
      </rPr>
      <t>הכשרת ישוב אג</t>
    </r>
    <r>
      <rPr>
        <sz val="8"/>
        <rFont val="Tahoma"/>
        <family val="2"/>
      </rPr>
      <t>17 -</t>
    </r>
    <r>
      <rPr>
        <sz val="8"/>
        <rFont val="Tahoma"/>
        <family val="2"/>
      </rPr>
      <t>ריבית לקבל</t>
    </r>
  </si>
  <si>
    <t>61201820</t>
  </si>
  <si>
    <r>
      <rPr>
        <sz val="8"/>
        <rFont val="Tahoma"/>
        <family val="2"/>
      </rPr>
      <t>דיסקונט השק אגח</t>
    </r>
    <r>
      <rPr>
        <sz val="8"/>
        <rFont val="Tahoma"/>
        <family val="2"/>
      </rPr>
      <t>1 -</t>
    </r>
    <r>
      <rPr>
        <sz val="8"/>
        <rFont val="Tahoma"/>
        <family val="2"/>
      </rPr>
      <t>ריבית לקבל</t>
    </r>
  </si>
  <si>
    <t>63902070</t>
  </si>
  <si>
    <r>
      <rPr>
        <sz val="8"/>
        <rFont val="Tahoma"/>
        <family val="2"/>
      </rPr>
      <t>דיסקונט השקעות אגח ט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</si>
  <si>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r>
      <rPr>
        <sz val="8"/>
        <rFont val="Tahoma"/>
        <family val="2"/>
      </rPr>
      <t>פלאזה סנטרס אגח ב</t>
    </r>
    <r>
      <rPr>
        <sz val="8"/>
        <rFont val="Tahoma"/>
        <family val="2"/>
      </rPr>
      <t>-</t>
    </r>
    <r>
      <rPr>
        <sz val="8"/>
        <rFont val="Tahoma"/>
        <family val="2"/>
      </rPr>
      <t>ריבית לקבל</t>
    </r>
  </si>
  <si>
    <t>11095030</t>
  </si>
  <si>
    <r>
      <rPr>
        <sz val="8"/>
        <rFont val="Tahoma"/>
        <family val="2"/>
      </rPr>
      <t>אלקטרה</t>
    </r>
    <r>
      <rPr>
        <sz val="8"/>
        <rFont val="Tahoma"/>
        <family val="2"/>
      </rPr>
      <t>-</t>
    </r>
    <r>
      <rPr>
        <sz val="8"/>
        <rFont val="Tahoma"/>
        <family val="2"/>
      </rPr>
      <t>דיבידנד לקבל</t>
    </r>
  </si>
  <si>
    <t>7390370</t>
  </si>
  <si>
    <r>
      <rPr>
        <sz val="8"/>
        <rFont val="Tahoma"/>
        <family val="2"/>
      </rPr>
      <t>אלקטרה צריכה</t>
    </r>
    <r>
      <rPr>
        <sz val="8"/>
        <rFont val="Tahoma"/>
        <family val="2"/>
      </rPr>
      <t>-</t>
    </r>
    <r>
      <rPr>
        <sz val="8"/>
        <rFont val="Tahoma"/>
        <family val="2"/>
      </rPr>
      <t>דיבידנד לקבל</t>
    </r>
  </si>
  <si>
    <t>50101290</t>
  </si>
  <si>
    <r>
      <rPr>
        <sz val="8"/>
        <rFont val="Tahoma"/>
        <family val="2"/>
      </rPr>
      <t>דלק</t>
    </r>
    <r>
      <rPr>
        <sz val="8"/>
        <rFont val="Tahoma"/>
        <family val="2"/>
      </rPr>
      <t>-</t>
    </r>
    <r>
      <rPr>
        <sz val="8"/>
        <rFont val="Tahoma"/>
        <family val="2"/>
      </rPr>
      <t>דיבידנד לקבל</t>
    </r>
  </si>
  <si>
    <t>8290100</t>
  </si>
  <si>
    <r>
      <rPr>
        <sz val="8"/>
        <rFont val="Tahoma"/>
        <family val="2"/>
      </rPr>
      <t>כימיקלים לישראל</t>
    </r>
    <r>
      <rPr>
        <sz val="8"/>
        <rFont val="Tahoma"/>
        <family val="2"/>
      </rPr>
      <t>-</t>
    </r>
    <r>
      <rPr>
        <sz val="8"/>
        <rFont val="Tahoma"/>
        <family val="2"/>
      </rPr>
      <t>דיבידנד לקבל</t>
    </r>
  </si>
  <si>
    <t>2810140</t>
  </si>
  <si>
    <r>
      <rPr>
        <sz val="8"/>
        <rFont val="Tahoma"/>
        <family val="2"/>
      </rPr>
      <t>פז נפט</t>
    </r>
    <r>
      <rPr>
        <sz val="8"/>
        <rFont val="Tahoma"/>
        <family val="2"/>
      </rPr>
      <t>-</t>
    </r>
    <r>
      <rPr>
        <sz val="8"/>
        <rFont val="Tahoma"/>
        <family val="2"/>
      </rPr>
      <t>דיבידנד לקבל</t>
    </r>
  </si>
  <si>
    <t>11000070</t>
  </si>
  <si>
    <t>10:49:16</t>
  </si>
  <si>
    <r>
      <rPr>
        <b/>
        <sz val="8"/>
        <rFont val="Tahoma"/>
        <family val="2"/>
      </rPr>
      <t>1.</t>
    </r>
    <r>
      <rPr>
        <b/>
        <sz val="8"/>
        <rFont val="Tahoma"/>
        <family val="2"/>
      </rPr>
      <t>ט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יתרות התחייבות להשקעה</t>
    </r>
  </si>
  <si>
    <t>סכום ההתחייבות</t>
  </si>
  <si>
    <t>תאריך סיום ההתחייבות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</si>
  <si>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'</t>
    </r>
    <r>
      <rPr>
        <b/>
        <sz val="8"/>
        <rFont val="Tahoma"/>
        <family val="2"/>
      </rPr>
      <t>כ יתרות התחייבות להשקעה</t>
    </r>
  </si>
  <si>
    <r>
      <rPr>
        <b/>
        <sz val="8"/>
        <rFont val="Tahoma"/>
        <family val="2"/>
      </rPr>
      <t>*</t>
    </r>
    <r>
      <rPr>
        <b/>
        <sz val="8"/>
        <rFont val="Tahoma"/>
        <family val="2"/>
      </rPr>
      <t>בעל ענין</t>
    </r>
    <r>
      <rPr>
        <b/>
        <sz val="8"/>
        <rFont val="Tahoma"/>
        <family val="2"/>
      </rPr>
      <t>/</t>
    </r>
    <r>
      <rPr>
        <b/>
        <sz val="8"/>
        <rFont val="Tahoma"/>
        <family val="2"/>
      </rPr>
      <t>צד קשור</t>
    </r>
  </si>
  <si>
    <r>
      <rPr>
        <b/>
        <sz val="8"/>
        <rFont val="Tahoma"/>
        <family val="2"/>
      </rPr>
      <t>2.</t>
    </r>
    <r>
      <rPr>
        <b/>
        <sz val="8"/>
        <rFont val="Tahoma"/>
        <family val="2"/>
      </rPr>
      <t>א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קונצרי סחיר</t>
    </r>
  </si>
  <si>
    <t>ריבית אפקטיבית</t>
  </si>
  <si>
    <t>עלות מתואמת</t>
  </si>
  <si>
    <t>אחוזים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</si>
  <si>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סחיר</t>
    </r>
  </si>
  <si>
    <r>
      <rPr>
        <b/>
        <sz val="8"/>
        <rFont val="Tahoma"/>
        <family val="2"/>
      </rPr>
      <t>2.</t>
    </r>
    <r>
      <rPr>
        <b/>
        <sz val="8"/>
        <rFont val="Tahoma"/>
        <family val="2"/>
      </rPr>
      <t>ב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לא סחיר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</si>
  <si>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אג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ח קונצרני לא סחיר בישראל</t>
    </r>
  </si>
  <si>
    <t>בישראל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</si>
  <si>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צמוד מדד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</si>
  <si>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לא צמוד מדד</t>
    </r>
  </si>
  <si>
    <r>
      <rPr>
        <b/>
        <sz val="8"/>
        <rFont val="Tahoma"/>
        <family val="2"/>
      </rPr>
      <t>2.</t>
    </r>
    <r>
      <rPr>
        <b/>
        <sz val="8"/>
        <rFont val="Tahoma"/>
        <family val="2"/>
      </rPr>
      <t>ג</t>
    </r>
    <r>
      <rPr>
        <b/>
        <sz val="8"/>
        <rFont val="Tahoma"/>
        <family val="2"/>
      </rPr>
      <t>.</t>
    </r>
    <r>
      <rPr>
        <b/>
        <sz val="8"/>
        <rFont val="Tahoma"/>
        <family val="2"/>
      </rPr>
      <t>מסגרות אשראי מנוצלות ללווים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</si>
  <si>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מסגרות אשראי מנוצלות ללווים</t>
    </r>
  </si>
  <si>
    <t>פלנוס מזנין</t>
  </si>
  <si>
    <t>פורטיסימו 2</t>
  </si>
  <si>
    <t>פימי אופרטוניטי 2</t>
  </si>
  <si>
    <t>קיי סי פי אס</t>
  </si>
  <si>
    <t>סקיי 1</t>
  </si>
  <si>
    <t>פימי 4</t>
  </si>
  <si>
    <t>פרופימקס</t>
  </si>
  <si>
    <t>אלטו 3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</si>
</sst>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39">
    <font>
      <sz val="10"/>
      <name val="Arial"/>
      <family val="2"/>
    </font>
    <font>
      <sz val="11"/>
      <color indexed="8"/>
      <name val="Arial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 wrapText="1"/>
    </xf>
    <xf numFmtId="0" fontId="3" fillId="35" borderId="0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horizontal="right" wrapText="1"/>
    </xf>
    <xf numFmtId="0" fontId="3" fillId="35" borderId="0" xfId="0" applyFont="1" applyFill="1" applyBorder="1" applyAlignment="1">
      <alignment horizontal="right" wrapText="1"/>
    </xf>
    <xf numFmtId="4" fontId="3" fillId="36" borderId="0" xfId="0" applyNumberFormat="1" applyFont="1" applyFill="1" applyBorder="1" applyAlignment="1">
      <alignment horizontal="right" wrapText="1"/>
    </xf>
    <xf numFmtId="0" fontId="3" fillId="36" borderId="0" xfId="0" applyFont="1" applyFill="1" applyBorder="1" applyAlignment="1">
      <alignment horizontal="right" wrapText="1"/>
    </xf>
    <xf numFmtId="0" fontId="3" fillId="36" borderId="0" xfId="0" applyFont="1" applyFill="1" applyBorder="1" applyAlignment="1">
      <alignment horizontal="right" wrapText="1"/>
    </xf>
    <xf numFmtId="0" fontId="3" fillId="34" borderId="0" xfId="0" applyFont="1" applyFill="1" applyBorder="1" applyAlignment="1">
      <alignment horizontal="right" wrapText="1"/>
    </xf>
    <xf numFmtId="0" fontId="3" fillId="37" borderId="0" xfId="0" applyFont="1" applyFill="1" applyBorder="1" applyAlignment="1">
      <alignment horizontal="right" wrapText="1"/>
    </xf>
    <xf numFmtId="4" fontId="3" fillId="37" borderId="0" xfId="0" applyNumberFormat="1" applyFont="1" applyFill="1" applyBorder="1" applyAlignment="1">
      <alignment horizontal="right" wrapText="1"/>
    </xf>
    <xf numFmtId="4" fontId="3" fillId="35" borderId="0" xfId="0" applyNumberFormat="1" applyFont="1" applyFill="1" applyBorder="1" applyAlignment="1">
      <alignment horizontal="right" wrapText="1"/>
    </xf>
    <xf numFmtId="0" fontId="4" fillId="36" borderId="10" xfId="0" applyFont="1" applyFill="1" applyBorder="1" applyAlignment="1" applyProtection="1">
      <alignment horizontal="right" wrapText="1"/>
      <protection locked="0"/>
    </xf>
    <xf numFmtId="0" fontId="4" fillId="36" borderId="10" xfId="0" applyFont="1" applyFill="1" applyBorder="1" applyAlignment="1" applyProtection="1">
      <alignment horizontal="right" wrapText="1"/>
      <protection locked="0"/>
    </xf>
    <xf numFmtId="4" fontId="4" fillId="36" borderId="10" xfId="0" applyNumberFormat="1" applyFont="1" applyFill="1" applyBorder="1" applyAlignment="1" applyProtection="1">
      <alignment horizontal="right" wrapText="1"/>
      <protection locked="0"/>
    </xf>
    <xf numFmtId="0" fontId="3" fillId="37" borderId="0" xfId="0" applyFont="1" applyFill="1" applyBorder="1" applyAlignment="1">
      <alignment horizontal="right" wrapText="1"/>
    </xf>
    <xf numFmtId="4" fontId="4" fillId="35" borderId="0" xfId="0" applyNumberFormat="1" applyFont="1" applyFill="1" applyBorder="1" applyAlignment="1">
      <alignment horizontal="right" wrapText="1"/>
    </xf>
    <xf numFmtId="0" fontId="0" fillId="0" borderId="0" xfId="35">
      <alignment/>
      <protection/>
    </xf>
    <xf numFmtId="4" fontId="38" fillId="38" borderId="0" xfId="0" applyNumberFormat="1" applyFont="1" applyFill="1" applyBorder="1" applyAlignment="1">
      <alignment wrapText="1"/>
    </xf>
    <xf numFmtId="14" fontId="0" fillId="0" borderId="0" xfId="35" applyNumberFormat="1">
      <alignment/>
      <protection/>
    </xf>
    <xf numFmtId="0" fontId="0" fillId="0" borderId="0" xfId="35" applyFont="1">
      <alignment/>
      <protection/>
    </xf>
    <xf numFmtId="0" fontId="0" fillId="0" borderId="0" xfId="35" applyFont="1">
      <alignment/>
      <protection/>
    </xf>
    <xf numFmtId="4" fontId="3" fillId="35" borderId="0" xfId="0" applyNumberFormat="1" applyFont="1" applyFill="1" applyBorder="1" applyAlignment="1">
      <alignment horizontal="right" wrapText="1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3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52"/>
  <sheetViews>
    <sheetView rightToLeft="1" tabSelected="1" zoomScalePageLayoutView="0" workbookViewId="0" topLeftCell="A1">
      <selection activeCell="C44" sqref="C44"/>
    </sheetView>
  </sheetViews>
  <sheetFormatPr defaultColWidth="9.140625" defaultRowHeight="12.75"/>
  <cols>
    <col min="1" max="1" width="2.00390625" style="1" customWidth="1"/>
    <col min="2" max="2" width="34.00390625" style="1" customWidth="1"/>
    <col min="3" max="3" width="20.00390625" style="1" customWidth="1"/>
    <col min="4" max="4" width="19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4" ht="12.75">
      <c r="A6" s="4"/>
      <c r="B6" s="4" t="s">
        <v>4</v>
      </c>
      <c r="C6" s="4"/>
      <c r="D6" s="4"/>
    </row>
    <row r="7" spans="1:4" ht="12.75">
      <c r="A7" s="5"/>
      <c r="B7" s="5"/>
      <c r="C7" s="5" t="s">
        <v>5</v>
      </c>
      <c r="D7" s="5" t="s">
        <v>6</v>
      </c>
    </row>
    <row r="8" spans="1:4" ht="12.75">
      <c r="A8" s="5"/>
      <c r="B8" s="5"/>
      <c r="C8" s="5" t="s">
        <v>7</v>
      </c>
      <c r="D8" s="5" t="s">
        <v>8</v>
      </c>
    </row>
    <row r="9" spans="1:4" ht="12.75">
      <c r="A9" s="5"/>
      <c r="B9" s="5"/>
      <c r="C9" s="6" t="s">
        <v>9</v>
      </c>
      <c r="D9" s="6" t="s">
        <v>10</v>
      </c>
    </row>
    <row r="10" spans="1:4" ht="12.75">
      <c r="A10" s="7"/>
      <c r="B10" s="8" t="s">
        <v>11</v>
      </c>
      <c r="C10" s="7"/>
      <c r="D10" s="7"/>
    </row>
    <row r="11" spans="1:4" ht="12.75">
      <c r="A11" s="7"/>
      <c r="B11" s="7" t="s">
        <v>12</v>
      </c>
      <c r="C11" s="9">
        <v>10535.18</v>
      </c>
      <c r="D11" s="9">
        <v>2.24</v>
      </c>
    </row>
    <row r="12" spans="1:4" ht="12.75">
      <c r="A12" s="7"/>
      <c r="B12" s="7" t="s">
        <v>13</v>
      </c>
      <c r="C12" s="7"/>
      <c r="D12" s="7"/>
    </row>
    <row r="13" spans="1:4" ht="12.75">
      <c r="A13" s="7"/>
      <c r="B13" s="8" t="s">
        <v>14</v>
      </c>
      <c r="C13" s="9">
        <v>89933.02</v>
      </c>
      <c r="D13" s="9">
        <v>19.17</v>
      </c>
    </row>
    <row r="14" spans="1:4" ht="12.75">
      <c r="A14" s="7"/>
      <c r="B14" s="8" t="s">
        <v>15</v>
      </c>
      <c r="C14" s="9">
        <v>0</v>
      </c>
      <c r="D14" s="9">
        <v>0</v>
      </c>
    </row>
    <row r="15" spans="1:4" ht="12.75">
      <c r="A15" s="7"/>
      <c r="B15" s="8" t="s">
        <v>16</v>
      </c>
      <c r="C15" s="9">
        <v>181265.47</v>
      </c>
      <c r="D15" s="9">
        <v>38.63</v>
      </c>
    </row>
    <row r="16" spans="1:4" ht="12.75">
      <c r="A16" s="7"/>
      <c r="B16" s="8" t="s">
        <v>17</v>
      </c>
      <c r="C16" s="9">
        <v>62597.43</v>
      </c>
      <c r="D16" s="9">
        <v>13.34</v>
      </c>
    </row>
    <row r="17" spans="1:4" ht="12.75">
      <c r="A17" s="7"/>
      <c r="B17" s="8" t="s">
        <v>18</v>
      </c>
      <c r="C17" s="9">
        <v>91661.61</v>
      </c>
      <c r="D17" s="9">
        <v>19.54</v>
      </c>
    </row>
    <row r="18" spans="1:4" ht="12.75">
      <c r="A18" s="7"/>
      <c r="B18" s="8" t="s">
        <v>19</v>
      </c>
      <c r="C18" s="9">
        <v>15773.96</v>
      </c>
      <c r="D18" s="9">
        <v>3.36</v>
      </c>
    </row>
    <row r="19" spans="1:4" ht="12.75">
      <c r="A19" s="7"/>
      <c r="B19" s="8" t="s">
        <v>20</v>
      </c>
      <c r="C19" s="9">
        <v>0</v>
      </c>
      <c r="D19" s="9">
        <v>0</v>
      </c>
    </row>
    <row r="20" spans="1:4" ht="12.75">
      <c r="A20" s="7"/>
      <c r="B20" s="8" t="s">
        <v>21</v>
      </c>
      <c r="C20" s="9">
        <v>0</v>
      </c>
      <c r="D20" s="9">
        <v>0</v>
      </c>
    </row>
    <row r="21" spans="1:4" ht="12.75">
      <c r="A21" s="7"/>
      <c r="B21" s="8" t="s">
        <v>22</v>
      </c>
      <c r="C21" s="9">
        <v>0</v>
      </c>
      <c r="D21" s="9">
        <v>0</v>
      </c>
    </row>
    <row r="22" spans="1:4" ht="12.75">
      <c r="A22" s="7"/>
      <c r="B22" s="8" t="s">
        <v>23</v>
      </c>
      <c r="C22" s="9">
        <v>312.54</v>
      </c>
      <c r="D22" s="9">
        <v>0.07</v>
      </c>
    </row>
    <row r="23" spans="1:4" ht="12.75">
      <c r="A23" s="7"/>
      <c r="B23" s="7" t="s">
        <v>24</v>
      </c>
      <c r="C23" s="7"/>
      <c r="D23" s="7"/>
    </row>
    <row r="24" spans="1:4" ht="12.75">
      <c r="A24" s="7"/>
      <c r="B24" s="8" t="s">
        <v>14</v>
      </c>
      <c r="C24" s="9">
        <v>0</v>
      </c>
      <c r="D24" s="9">
        <v>0</v>
      </c>
    </row>
    <row r="25" spans="1:4" ht="12.75">
      <c r="A25" s="7"/>
      <c r="B25" s="8" t="s">
        <v>15</v>
      </c>
      <c r="C25" s="9">
        <v>0</v>
      </c>
      <c r="D25" s="9">
        <v>0</v>
      </c>
    </row>
    <row r="26" spans="1:4" ht="12.75">
      <c r="A26" s="7"/>
      <c r="B26" s="8" t="s">
        <v>16</v>
      </c>
      <c r="C26" s="9">
        <v>4945.96</v>
      </c>
      <c r="D26" s="9">
        <v>1.05</v>
      </c>
    </row>
    <row r="27" spans="1:4" ht="12.75">
      <c r="A27" s="7"/>
      <c r="B27" s="8" t="s">
        <v>17</v>
      </c>
      <c r="C27" s="9">
        <v>0</v>
      </c>
      <c r="D27" s="9">
        <v>0</v>
      </c>
    </row>
    <row r="28" spans="1:4" ht="12.75">
      <c r="A28" s="7"/>
      <c r="B28" s="8" t="s">
        <v>25</v>
      </c>
      <c r="C28" s="9">
        <v>7674.15</v>
      </c>
      <c r="D28" s="9">
        <v>1.64</v>
      </c>
    </row>
    <row r="29" spans="1:4" ht="12.75">
      <c r="A29" s="7"/>
      <c r="B29" s="8" t="s">
        <v>26</v>
      </c>
      <c r="C29" s="9">
        <v>0</v>
      </c>
      <c r="D29" s="9">
        <v>0</v>
      </c>
    </row>
    <row r="30" spans="1:4" ht="12.75">
      <c r="A30" s="7"/>
      <c r="B30" s="8" t="s">
        <v>27</v>
      </c>
      <c r="C30" s="9">
        <v>0</v>
      </c>
      <c r="D30" s="9">
        <v>0</v>
      </c>
    </row>
    <row r="31" spans="1:4" ht="12.75">
      <c r="A31" s="7"/>
      <c r="B31" s="8" t="s">
        <v>28</v>
      </c>
      <c r="C31" s="9">
        <v>1023.08</v>
      </c>
      <c r="D31" s="9">
        <v>0.22</v>
      </c>
    </row>
    <row r="32" spans="1:4" ht="12.75">
      <c r="A32" s="7"/>
      <c r="B32" s="8" t="s">
        <v>29</v>
      </c>
      <c r="C32" s="9">
        <v>25.83</v>
      </c>
      <c r="D32" s="9">
        <v>0.01</v>
      </c>
    </row>
    <row r="33" spans="1:4" ht="12.75">
      <c r="A33" s="7"/>
      <c r="B33" s="7" t="s">
        <v>30</v>
      </c>
      <c r="C33" s="9">
        <v>1505.49</v>
      </c>
      <c r="D33" s="9">
        <v>0.32</v>
      </c>
    </row>
    <row r="34" spans="1:4" ht="12.75">
      <c r="A34" s="7"/>
      <c r="B34" s="7" t="s">
        <v>31</v>
      </c>
      <c r="C34" s="9">
        <v>988.89</v>
      </c>
      <c r="D34" s="9">
        <v>0.21</v>
      </c>
    </row>
    <row r="35" spans="1:4" ht="12.75">
      <c r="A35" s="7"/>
      <c r="B35" s="7" t="s">
        <v>32</v>
      </c>
      <c r="C35" s="9">
        <v>0</v>
      </c>
      <c r="D35" s="9">
        <v>0</v>
      </c>
    </row>
    <row r="36" spans="1:4" ht="12.75">
      <c r="A36" s="7"/>
      <c r="B36" s="7" t="s">
        <v>33</v>
      </c>
      <c r="C36" s="9">
        <v>0</v>
      </c>
      <c r="D36" s="9">
        <v>0</v>
      </c>
    </row>
    <row r="37" spans="1:4" ht="12.75">
      <c r="A37" s="7"/>
      <c r="B37" s="7" t="s">
        <v>34</v>
      </c>
      <c r="C37" s="9">
        <v>952.98</v>
      </c>
      <c r="D37" s="9">
        <v>0.2</v>
      </c>
    </row>
    <row r="38" spans="1:4" ht="12.75">
      <c r="A38" s="7"/>
      <c r="B38" s="8" t="s">
        <v>35</v>
      </c>
      <c r="C38" s="7"/>
      <c r="D38" s="7"/>
    </row>
    <row r="39" spans="1:4" ht="12.75">
      <c r="A39" s="7"/>
      <c r="B39" s="7" t="s">
        <v>36</v>
      </c>
      <c r="C39" s="9">
        <v>0</v>
      </c>
      <c r="D39" s="9">
        <v>0</v>
      </c>
    </row>
    <row r="40" spans="1:4" ht="12.75">
      <c r="A40" s="7"/>
      <c r="B40" s="7" t="s">
        <v>37</v>
      </c>
      <c r="C40" s="9">
        <v>0</v>
      </c>
      <c r="D40" s="9">
        <v>0</v>
      </c>
    </row>
    <row r="41" spans="1:4" ht="12.75">
      <c r="A41" s="7"/>
      <c r="B41" s="7" t="s">
        <v>38</v>
      </c>
      <c r="C41" s="9">
        <v>0</v>
      </c>
      <c r="D41" s="9">
        <v>0</v>
      </c>
    </row>
    <row r="42" spans="1:4" ht="12.75">
      <c r="A42" s="7"/>
      <c r="B42" s="7" t="s">
        <v>39</v>
      </c>
      <c r="C42" s="9">
        <v>469195.59</v>
      </c>
      <c r="D42" s="9">
        <v>100</v>
      </c>
    </row>
    <row r="43" spans="1:4" ht="12.75">
      <c r="A43" s="7"/>
      <c r="B43" s="7" t="s">
        <v>40</v>
      </c>
      <c r="C43" s="26">
        <f>'יתרת התחייבות להשקעה'!C10</f>
        <v>1869.2306442815598</v>
      </c>
      <c r="D43" s="7"/>
    </row>
    <row r="44" spans="1:4" ht="12.75">
      <c r="A44" s="10"/>
      <c r="B44" s="11" t="s">
        <v>41</v>
      </c>
      <c r="C44" s="10"/>
      <c r="D44" s="10"/>
    </row>
    <row r="45" spans="1:4" ht="12.75">
      <c r="A45" s="7"/>
      <c r="B45" s="7"/>
      <c r="C45" s="7" t="s">
        <v>42</v>
      </c>
      <c r="D45" s="7" t="s">
        <v>43</v>
      </c>
    </row>
    <row r="46" spans="1:4" ht="12.75">
      <c r="A46" s="7"/>
      <c r="B46" s="7"/>
      <c r="C46" s="8" t="s">
        <v>9</v>
      </c>
      <c r="D46" s="8" t="s">
        <v>10</v>
      </c>
    </row>
    <row r="47" spans="1:4" ht="12.75">
      <c r="A47" s="7"/>
      <c r="B47" s="7"/>
      <c r="C47" s="10" t="s">
        <v>44</v>
      </c>
      <c r="D47" s="11" t="s">
        <v>45</v>
      </c>
    </row>
    <row r="48" spans="1:4" ht="12.75">
      <c r="A48" s="7"/>
      <c r="B48" s="7"/>
      <c r="C48" s="10" t="s">
        <v>46</v>
      </c>
      <c r="D48" s="11" t="s">
        <v>47</v>
      </c>
    </row>
    <row r="49" spans="1:4" ht="12.75">
      <c r="A49" s="7"/>
      <c r="B49" s="7"/>
      <c r="C49" s="10" t="s">
        <v>48</v>
      </c>
      <c r="D49" s="11" t="s">
        <v>49</v>
      </c>
    </row>
    <row r="50" spans="1:4" ht="12.75">
      <c r="A50" s="7"/>
      <c r="B50" s="7"/>
      <c r="C50" s="10" t="s">
        <v>50</v>
      </c>
      <c r="D50" s="11" t="s">
        <v>51</v>
      </c>
    </row>
    <row r="51" spans="1:4" ht="12.75">
      <c r="A51" s="4"/>
      <c r="B51" s="4"/>
      <c r="C51" s="4"/>
      <c r="D51" s="4"/>
    </row>
    <row r="52" spans="1:2" ht="12.75">
      <c r="A52" s="3" t="s">
        <v>52</v>
      </c>
      <c r="B52" s="3" t="s">
        <v>53</v>
      </c>
    </row>
  </sheetData>
  <sheetProtection/>
  <printOptions/>
  <pageMargins left="0.747916666666667" right="0.747916666666667" top="0.984027777777778" bottom="0.984027777777778" header="0.511805555555555" footer="0.51180555555555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2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1" customWidth="1"/>
    <col min="2" max="2" width="34.00390625" style="1" customWidth="1"/>
    <col min="3" max="4" width="11.00390625" style="1" customWidth="1"/>
    <col min="5" max="7" width="10.00390625" style="1" customWidth="1"/>
    <col min="8" max="8" width="8.00390625" style="1" customWidth="1"/>
    <col min="9" max="9" width="10.00390625" style="1" customWidth="1"/>
    <col min="10" max="10" width="22.00390625" style="1" customWidth="1"/>
    <col min="11" max="11" width="24.00390625" style="1" customWidth="1"/>
    <col min="12" max="12" width="23.00390625" style="1" customWidth="1"/>
    <col min="13" max="13" width="2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13" ht="12.75">
      <c r="A6" s="4"/>
      <c r="B6" s="12" t="s">
        <v>106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4"/>
      <c r="B7" s="12" t="s">
        <v>1327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4"/>
      <c r="B8" s="4" t="s">
        <v>1328</v>
      </c>
      <c r="C8" s="4" t="s">
        <v>56</v>
      </c>
      <c r="D8" s="4" t="s">
        <v>108</v>
      </c>
      <c r="E8" s="4" t="s">
        <v>168</v>
      </c>
      <c r="F8" s="4" t="s">
        <v>60</v>
      </c>
      <c r="G8" s="4" t="s">
        <v>111</v>
      </c>
      <c r="H8" s="4" t="s">
        <v>112</v>
      </c>
      <c r="I8" s="4" t="s">
        <v>63</v>
      </c>
      <c r="J8" s="4" t="s">
        <v>113</v>
      </c>
      <c r="K8" s="4" t="s">
        <v>64</v>
      </c>
      <c r="L8" s="4" t="s">
        <v>114</v>
      </c>
      <c r="M8" s="4"/>
    </row>
    <row r="9" spans="1:13" ht="12.75">
      <c r="A9" s="4"/>
      <c r="B9" s="4"/>
      <c r="C9" s="4"/>
      <c r="D9" s="4"/>
      <c r="E9" s="4"/>
      <c r="F9" s="4"/>
      <c r="G9" s="4" t="s">
        <v>116</v>
      </c>
      <c r="H9" s="4" t="s">
        <v>117</v>
      </c>
      <c r="I9" s="4" t="s">
        <v>7</v>
      </c>
      <c r="J9" s="4" t="s">
        <v>8</v>
      </c>
      <c r="K9" s="4" t="s">
        <v>8</v>
      </c>
      <c r="L9" s="4" t="s">
        <v>8</v>
      </c>
      <c r="M9" s="4"/>
    </row>
    <row r="10" spans="1:13" ht="12.75">
      <c r="A10" s="4"/>
      <c r="B10" s="4"/>
      <c r="C10" s="12" t="s">
        <v>9</v>
      </c>
      <c r="D10" s="12" t="s">
        <v>10</v>
      </c>
      <c r="E10" s="12" t="s">
        <v>65</v>
      </c>
      <c r="F10" s="12" t="s">
        <v>66</v>
      </c>
      <c r="G10" s="12" t="s">
        <v>67</v>
      </c>
      <c r="H10" s="12" t="s">
        <v>68</v>
      </c>
      <c r="I10" s="12" t="s">
        <v>69</v>
      </c>
      <c r="J10" s="12" t="s">
        <v>70</v>
      </c>
      <c r="K10" s="12" t="s">
        <v>71</v>
      </c>
      <c r="L10" s="12" t="s">
        <v>118</v>
      </c>
      <c r="M10" s="4"/>
    </row>
    <row r="11" spans="1:13" ht="12.75">
      <c r="A11" s="13"/>
      <c r="B11" s="13" t="s">
        <v>1329</v>
      </c>
      <c r="C11" s="13"/>
      <c r="D11" s="13"/>
      <c r="E11" s="13"/>
      <c r="F11" s="13"/>
      <c r="G11" s="14">
        <v>0</v>
      </c>
      <c r="H11" s="13"/>
      <c r="I11" s="14">
        <v>0</v>
      </c>
      <c r="J11" s="13"/>
      <c r="K11" s="14">
        <v>0</v>
      </c>
      <c r="L11" s="14">
        <v>0</v>
      </c>
      <c r="M11" s="13"/>
    </row>
    <row r="12" spans="1:13" ht="12.75">
      <c r="A12" s="7"/>
      <c r="B12" s="7" t="s">
        <v>73</v>
      </c>
      <c r="C12" s="7"/>
      <c r="D12" s="7"/>
      <c r="E12" s="7"/>
      <c r="F12" s="7"/>
      <c r="G12" s="15">
        <v>0</v>
      </c>
      <c r="H12" s="7"/>
      <c r="I12" s="15">
        <v>0</v>
      </c>
      <c r="J12" s="7"/>
      <c r="K12" s="15">
        <v>0</v>
      </c>
      <c r="L12" s="15">
        <v>0</v>
      </c>
      <c r="M12" s="7"/>
    </row>
    <row r="13" spans="1:13" ht="12.75">
      <c r="A13" s="7"/>
      <c r="B13" s="7" t="s">
        <v>1330</v>
      </c>
      <c r="C13" s="7"/>
      <c r="D13" s="7"/>
      <c r="E13" s="7"/>
      <c r="F13" s="7"/>
      <c r="G13" s="15">
        <v>0</v>
      </c>
      <c r="H13" s="7"/>
      <c r="I13" s="15">
        <v>0</v>
      </c>
      <c r="J13" s="7"/>
      <c r="K13" s="15">
        <v>0</v>
      </c>
      <c r="L13" s="15">
        <v>0</v>
      </c>
      <c r="M13" s="7"/>
    </row>
    <row r="14" spans="1:13" ht="12.75">
      <c r="A14" s="7"/>
      <c r="B14" s="7" t="s">
        <v>1331</v>
      </c>
      <c r="C14" s="7"/>
      <c r="D14" s="7"/>
      <c r="E14" s="7"/>
      <c r="F14" s="7"/>
      <c r="G14" s="15">
        <v>0</v>
      </c>
      <c r="H14" s="7"/>
      <c r="I14" s="15">
        <v>0</v>
      </c>
      <c r="J14" s="7"/>
      <c r="K14" s="15">
        <v>0</v>
      </c>
      <c r="L14" s="15">
        <v>0</v>
      </c>
      <c r="M14" s="7"/>
    </row>
    <row r="15" spans="1:13" ht="12.75">
      <c r="A15" s="7"/>
      <c r="B15" s="7" t="s">
        <v>1332</v>
      </c>
      <c r="C15" s="7"/>
      <c r="D15" s="7"/>
      <c r="E15" s="7"/>
      <c r="F15" s="7"/>
      <c r="G15" s="15">
        <v>0</v>
      </c>
      <c r="H15" s="7"/>
      <c r="I15" s="15">
        <v>0</v>
      </c>
      <c r="J15" s="7"/>
      <c r="K15" s="15">
        <v>0</v>
      </c>
      <c r="L15" s="15">
        <v>0</v>
      </c>
      <c r="M15" s="7"/>
    </row>
    <row r="16" spans="1:13" ht="12.75">
      <c r="A16" s="7"/>
      <c r="B16" s="7" t="s">
        <v>1147</v>
      </c>
      <c r="C16" s="7"/>
      <c r="D16" s="7"/>
      <c r="E16" s="7"/>
      <c r="F16" s="7"/>
      <c r="G16" s="15">
        <v>0</v>
      </c>
      <c r="H16" s="7"/>
      <c r="I16" s="15">
        <v>0</v>
      </c>
      <c r="J16" s="7"/>
      <c r="K16" s="15">
        <v>0</v>
      </c>
      <c r="L16" s="15">
        <v>0</v>
      </c>
      <c r="M16" s="7"/>
    </row>
    <row r="17" spans="1:13" ht="12.75">
      <c r="A17" s="7"/>
      <c r="B17" s="7" t="s">
        <v>102</v>
      </c>
      <c r="C17" s="7"/>
      <c r="D17" s="7"/>
      <c r="E17" s="7"/>
      <c r="F17" s="7"/>
      <c r="G17" s="15">
        <v>0</v>
      </c>
      <c r="H17" s="7"/>
      <c r="I17" s="15">
        <v>0</v>
      </c>
      <c r="J17" s="7"/>
      <c r="K17" s="15">
        <v>0</v>
      </c>
      <c r="L17" s="15">
        <v>0</v>
      </c>
      <c r="M17" s="7"/>
    </row>
    <row r="18" spans="1:13" ht="12.75">
      <c r="A18" s="7"/>
      <c r="B18" s="7" t="s">
        <v>1330</v>
      </c>
      <c r="C18" s="7"/>
      <c r="D18" s="7"/>
      <c r="E18" s="7"/>
      <c r="F18" s="7"/>
      <c r="G18" s="15">
        <v>0</v>
      </c>
      <c r="H18" s="7"/>
      <c r="I18" s="15">
        <v>0</v>
      </c>
      <c r="J18" s="7"/>
      <c r="K18" s="15">
        <v>0</v>
      </c>
      <c r="L18" s="15">
        <v>0</v>
      </c>
      <c r="M18" s="7"/>
    </row>
    <row r="19" spans="1:13" ht="12.75">
      <c r="A19" s="7"/>
      <c r="B19" s="7" t="s">
        <v>1333</v>
      </c>
      <c r="C19" s="7"/>
      <c r="D19" s="7"/>
      <c r="E19" s="7"/>
      <c r="F19" s="7"/>
      <c r="G19" s="15">
        <v>0</v>
      </c>
      <c r="H19" s="7"/>
      <c r="I19" s="15">
        <v>0</v>
      </c>
      <c r="J19" s="7"/>
      <c r="K19" s="15">
        <v>0</v>
      </c>
      <c r="L19" s="15">
        <v>0</v>
      </c>
      <c r="M19" s="7"/>
    </row>
    <row r="20" spans="1:13" ht="12.75">
      <c r="A20" s="7"/>
      <c r="B20" s="7" t="s">
        <v>1332</v>
      </c>
      <c r="C20" s="7"/>
      <c r="D20" s="7"/>
      <c r="E20" s="7"/>
      <c r="F20" s="7"/>
      <c r="G20" s="15">
        <v>0</v>
      </c>
      <c r="H20" s="7"/>
      <c r="I20" s="15">
        <v>0</v>
      </c>
      <c r="J20" s="7"/>
      <c r="K20" s="15">
        <v>0</v>
      </c>
      <c r="L20" s="15">
        <v>0</v>
      </c>
      <c r="M20" s="7"/>
    </row>
    <row r="21" spans="1:13" ht="12.75">
      <c r="A21" s="7"/>
      <c r="B21" s="7" t="s">
        <v>1334</v>
      </c>
      <c r="C21" s="7"/>
      <c r="D21" s="7"/>
      <c r="E21" s="7"/>
      <c r="F21" s="7"/>
      <c r="G21" s="15">
        <v>0</v>
      </c>
      <c r="H21" s="7"/>
      <c r="I21" s="15">
        <v>0</v>
      </c>
      <c r="J21" s="7"/>
      <c r="K21" s="15">
        <v>0</v>
      </c>
      <c r="L21" s="15">
        <v>0</v>
      </c>
      <c r="M21" s="7"/>
    </row>
    <row r="22" spans="1:13" ht="12.75">
      <c r="A22" s="7"/>
      <c r="B22" s="7" t="s">
        <v>1147</v>
      </c>
      <c r="C22" s="7"/>
      <c r="D22" s="7"/>
      <c r="E22" s="7"/>
      <c r="F22" s="7"/>
      <c r="G22" s="15">
        <v>0</v>
      </c>
      <c r="H22" s="7"/>
      <c r="I22" s="15">
        <v>0</v>
      </c>
      <c r="J22" s="7"/>
      <c r="K22" s="15">
        <v>0</v>
      </c>
      <c r="L22" s="15">
        <v>0</v>
      </c>
      <c r="M22" s="7"/>
    </row>
    <row r="23" spans="1:13" ht="12.75">
      <c r="A23" s="13"/>
      <c r="B23" s="19" t="s">
        <v>105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2.75">
      <c r="A24" s="13"/>
      <c r="B24" s="19" t="s">
        <v>165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2" ht="12.75">
      <c r="A25" s="3" t="s">
        <v>1335</v>
      </c>
      <c r="B25" s="3" t="s">
        <v>53</v>
      </c>
    </row>
  </sheetData>
  <sheetProtection/>
  <printOptions/>
  <pageMargins left="0.747916666666667" right="0.747916666666667" top="0.984027777777778" bottom="0.984027777777778" header="0.511805555555555" footer="0.51180555555555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16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1" customWidth="1"/>
    <col min="2" max="2" width="34.00390625" style="1" customWidth="1"/>
    <col min="3" max="4" width="11.00390625" style="1" customWidth="1"/>
    <col min="5" max="7" width="10.00390625" style="1" customWidth="1"/>
    <col min="8" max="8" width="8.00390625" style="1" customWidth="1"/>
    <col min="9" max="9" width="10.00390625" style="1" customWidth="1"/>
    <col min="10" max="10" width="2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10" ht="12.75">
      <c r="A6" s="4"/>
      <c r="B6" s="12" t="s">
        <v>106</v>
      </c>
      <c r="C6" s="4"/>
      <c r="D6" s="4"/>
      <c r="E6" s="4"/>
      <c r="F6" s="4"/>
      <c r="G6" s="4"/>
      <c r="H6" s="4"/>
      <c r="I6" s="4"/>
      <c r="J6" s="4"/>
    </row>
    <row r="7" spans="1:10" ht="12.75">
      <c r="A7" s="4"/>
      <c r="B7" s="12" t="s">
        <v>1336</v>
      </c>
      <c r="C7" s="4"/>
      <c r="D7" s="4"/>
      <c r="E7" s="4"/>
      <c r="F7" s="4"/>
      <c r="G7" s="4"/>
      <c r="H7" s="4"/>
      <c r="I7" s="4"/>
      <c r="J7" s="4"/>
    </row>
    <row r="8" spans="1:10" ht="12.75">
      <c r="A8" s="4"/>
      <c r="B8" s="4" t="s">
        <v>1328</v>
      </c>
      <c r="C8" s="4" t="s">
        <v>56</v>
      </c>
      <c r="D8" s="4" t="s">
        <v>108</v>
      </c>
      <c r="E8" s="4" t="s">
        <v>168</v>
      </c>
      <c r="F8" s="4" t="s">
        <v>60</v>
      </c>
      <c r="G8" s="4" t="s">
        <v>111</v>
      </c>
      <c r="H8" s="4" t="s">
        <v>112</v>
      </c>
      <c r="I8" s="4" t="s">
        <v>63</v>
      </c>
      <c r="J8" s="4"/>
    </row>
    <row r="9" spans="1:10" ht="12.75">
      <c r="A9" s="4"/>
      <c r="B9" s="4"/>
      <c r="C9" s="4"/>
      <c r="D9" s="4"/>
      <c r="E9" s="4"/>
      <c r="F9" s="4"/>
      <c r="G9" s="4" t="s">
        <v>116</v>
      </c>
      <c r="H9" s="4" t="s">
        <v>117</v>
      </c>
      <c r="I9" s="4" t="s">
        <v>7</v>
      </c>
      <c r="J9" s="4"/>
    </row>
    <row r="10" spans="1:10" ht="12.75">
      <c r="A10" s="4"/>
      <c r="B10" s="4"/>
      <c r="C10" s="12" t="s">
        <v>9</v>
      </c>
      <c r="D10" s="12" t="s">
        <v>10</v>
      </c>
      <c r="E10" s="12" t="s">
        <v>65</v>
      </c>
      <c r="F10" s="12" t="s">
        <v>66</v>
      </c>
      <c r="G10" s="12" t="s">
        <v>67</v>
      </c>
      <c r="H10" s="12" t="s">
        <v>68</v>
      </c>
      <c r="I10" s="12" t="s">
        <v>69</v>
      </c>
      <c r="J10" s="4"/>
    </row>
    <row r="11" spans="1:10" ht="12.75">
      <c r="A11" s="13"/>
      <c r="B11" s="13" t="s">
        <v>1337</v>
      </c>
      <c r="C11" s="13"/>
      <c r="D11" s="13"/>
      <c r="E11" s="13"/>
      <c r="F11" s="13"/>
      <c r="G11" s="14">
        <v>0</v>
      </c>
      <c r="H11" s="13"/>
      <c r="I11" s="14">
        <v>0</v>
      </c>
      <c r="J11" s="13"/>
    </row>
    <row r="12" spans="1:10" ht="12.75">
      <c r="A12" s="7"/>
      <c r="B12" s="7" t="s">
        <v>73</v>
      </c>
      <c r="C12" s="7"/>
      <c r="D12" s="7"/>
      <c r="E12" s="7"/>
      <c r="F12" s="7"/>
      <c r="G12" s="15">
        <v>0</v>
      </c>
      <c r="H12" s="7"/>
      <c r="I12" s="15">
        <v>0</v>
      </c>
      <c r="J12" s="7"/>
    </row>
    <row r="13" spans="1:10" ht="12.75">
      <c r="A13" s="7"/>
      <c r="B13" s="7" t="s">
        <v>102</v>
      </c>
      <c r="C13" s="7"/>
      <c r="D13" s="7"/>
      <c r="E13" s="7"/>
      <c r="F13" s="7"/>
      <c r="G13" s="15">
        <v>0</v>
      </c>
      <c r="H13" s="7"/>
      <c r="I13" s="15">
        <v>0</v>
      </c>
      <c r="J13" s="7"/>
    </row>
    <row r="14" spans="1:10" ht="12.75">
      <c r="A14" s="13"/>
      <c r="B14" s="19" t="s">
        <v>105</v>
      </c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13"/>
      <c r="B15" s="19" t="s">
        <v>165</v>
      </c>
      <c r="C15" s="13"/>
      <c r="D15" s="13"/>
      <c r="E15" s="13"/>
      <c r="F15" s="13"/>
      <c r="G15" s="13"/>
      <c r="H15" s="13"/>
      <c r="I15" s="13"/>
      <c r="J15" s="13"/>
    </row>
    <row r="16" spans="1:2" ht="12.75">
      <c r="A16" s="3" t="s">
        <v>1335</v>
      </c>
      <c r="B16" s="3" t="s">
        <v>53</v>
      </c>
    </row>
  </sheetData>
  <sheetProtection/>
  <printOptions/>
  <pageMargins left="0.747916666666667" right="0.747916666666667" top="0.984027777777778" bottom="0.984027777777778" header="0.511805555555555" footer="0.51180555555555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R23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1" customWidth="1"/>
    <col min="2" max="2" width="34.00390625" style="1" customWidth="1"/>
    <col min="3" max="4" width="11.00390625" style="1" customWidth="1"/>
    <col min="5" max="5" width="7.00390625" style="1" customWidth="1"/>
    <col min="6" max="6" width="9.00390625" style="1" customWidth="1"/>
    <col min="7" max="7" width="13.00390625" style="1" customWidth="1"/>
    <col min="8" max="8" width="6.00390625" style="1" customWidth="1"/>
    <col min="9" max="9" width="10.00390625" style="1" customWidth="1"/>
    <col min="10" max="10" width="13.00390625" style="1" customWidth="1"/>
    <col min="11" max="11" width="14.00390625" style="1" customWidth="1"/>
    <col min="12" max="12" width="12.00390625" style="1" customWidth="1"/>
    <col min="13" max="13" width="8.00390625" style="1" customWidth="1"/>
    <col min="14" max="14" width="10.00390625" style="1" customWidth="1"/>
    <col min="15" max="15" width="22.00390625" style="1" customWidth="1"/>
    <col min="16" max="16" width="24.00390625" style="1" customWidth="1"/>
    <col min="17" max="17" width="23.00390625" style="1" customWidth="1"/>
    <col min="18" max="18" width="2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18" ht="12.75">
      <c r="A6" s="4"/>
      <c r="B6" s="12" t="s">
        <v>106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4"/>
      <c r="B7" s="12" t="s">
        <v>1338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2.75">
      <c r="A8" s="4"/>
      <c r="B8" s="4" t="s">
        <v>178</v>
      </c>
      <c r="C8" s="4" t="s">
        <v>56</v>
      </c>
      <c r="D8" s="4" t="s">
        <v>1339</v>
      </c>
      <c r="E8" s="4" t="s">
        <v>58</v>
      </c>
      <c r="F8" s="4" t="s">
        <v>59</v>
      </c>
      <c r="G8" s="4" t="s">
        <v>109</v>
      </c>
      <c r="H8" s="4" t="s">
        <v>110</v>
      </c>
      <c r="I8" s="4" t="s">
        <v>60</v>
      </c>
      <c r="J8" s="4" t="s">
        <v>61</v>
      </c>
      <c r="K8" s="4" t="s">
        <v>62</v>
      </c>
      <c r="L8" s="4" t="s">
        <v>111</v>
      </c>
      <c r="M8" s="4" t="s">
        <v>112</v>
      </c>
      <c r="N8" s="4" t="s">
        <v>63</v>
      </c>
      <c r="O8" s="4" t="s">
        <v>113</v>
      </c>
      <c r="P8" s="4" t="s">
        <v>64</v>
      </c>
      <c r="Q8" s="4" t="s">
        <v>114</v>
      </c>
      <c r="R8" s="4"/>
    </row>
    <row r="9" spans="1:18" ht="12.75">
      <c r="A9" s="4"/>
      <c r="B9" s="4"/>
      <c r="C9" s="4"/>
      <c r="D9" s="4"/>
      <c r="E9" s="4"/>
      <c r="F9" s="4"/>
      <c r="G9" s="4"/>
      <c r="H9" s="4" t="s">
        <v>115</v>
      </c>
      <c r="I9" s="4"/>
      <c r="J9" s="4" t="s">
        <v>8</v>
      </c>
      <c r="K9" s="4" t="s">
        <v>8</v>
      </c>
      <c r="L9" s="4" t="s">
        <v>116</v>
      </c>
      <c r="M9" s="4" t="s">
        <v>117</v>
      </c>
      <c r="N9" s="4" t="s">
        <v>7</v>
      </c>
      <c r="O9" s="4" t="s">
        <v>8</v>
      </c>
      <c r="P9" s="4" t="s">
        <v>8</v>
      </c>
      <c r="Q9" s="4" t="s">
        <v>8</v>
      </c>
      <c r="R9" s="4"/>
    </row>
    <row r="10" spans="1:18" ht="12.75">
      <c r="A10" s="4"/>
      <c r="B10" s="4"/>
      <c r="C10" s="12" t="s">
        <v>9</v>
      </c>
      <c r="D10" s="12" t="s">
        <v>10</v>
      </c>
      <c r="E10" s="12" t="s">
        <v>65</v>
      </c>
      <c r="F10" s="12" t="s">
        <v>66</v>
      </c>
      <c r="G10" s="12" t="s">
        <v>67</v>
      </c>
      <c r="H10" s="12" t="s">
        <v>68</v>
      </c>
      <c r="I10" s="12" t="s">
        <v>69</v>
      </c>
      <c r="J10" s="12" t="s">
        <v>70</v>
      </c>
      <c r="K10" s="12" t="s">
        <v>71</v>
      </c>
      <c r="L10" s="12" t="s">
        <v>118</v>
      </c>
      <c r="M10" s="12" t="s">
        <v>119</v>
      </c>
      <c r="N10" s="12" t="s">
        <v>120</v>
      </c>
      <c r="O10" s="12" t="s">
        <v>121</v>
      </c>
      <c r="P10" s="12" t="s">
        <v>122</v>
      </c>
      <c r="Q10" s="12" t="s">
        <v>123</v>
      </c>
      <c r="R10" s="4"/>
    </row>
    <row r="11" spans="1:18" ht="12.75">
      <c r="A11" s="13"/>
      <c r="B11" s="13" t="s">
        <v>1340</v>
      </c>
      <c r="C11" s="13"/>
      <c r="D11" s="13"/>
      <c r="E11" s="13"/>
      <c r="F11" s="13"/>
      <c r="G11" s="13"/>
      <c r="H11" s="14">
        <v>1.15</v>
      </c>
      <c r="I11" s="13"/>
      <c r="J11" s="14">
        <v>8.24</v>
      </c>
      <c r="K11" s="14">
        <v>3.42</v>
      </c>
      <c r="L11" s="14">
        <v>265625.66</v>
      </c>
      <c r="M11" s="13"/>
      <c r="N11" s="14">
        <v>312.53</v>
      </c>
      <c r="O11" s="13"/>
      <c r="P11" s="14">
        <v>100</v>
      </c>
      <c r="Q11" s="14">
        <v>0.07</v>
      </c>
      <c r="R11" s="13"/>
    </row>
    <row r="12" spans="1:18" ht="12.75">
      <c r="A12" s="7"/>
      <c r="B12" s="7" t="s">
        <v>73</v>
      </c>
      <c r="C12" s="7"/>
      <c r="D12" s="7"/>
      <c r="E12" s="7"/>
      <c r="F12" s="7"/>
      <c r="G12" s="7"/>
      <c r="H12" s="15">
        <v>1.15</v>
      </c>
      <c r="I12" s="7"/>
      <c r="J12" s="15">
        <v>8.24</v>
      </c>
      <c r="K12" s="15">
        <v>3.42</v>
      </c>
      <c r="L12" s="15">
        <v>265625.66</v>
      </c>
      <c r="M12" s="7"/>
      <c r="N12" s="15">
        <v>312.53</v>
      </c>
      <c r="O12" s="7"/>
      <c r="P12" s="15">
        <v>100</v>
      </c>
      <c r="Q12" s="15">
        <v>0.07</v>
      </c>
      <c r="R12" s="7"/>
    </row>
    <row r="13" spans="1:18" ht="12.75">
      <c r="A13" s="7"/>
      <c r="B13" s="7" t="s">
        <v>1341</v>
      </c>
      <c r="C13" s="7"/>
      <c r="D13" s="7"/>
      <c r="E13" s="7"/>
      <c r="F13" s="7"/>
      <c r="G13" s="7"/>
      <c r="H13" s="15">
        <v>0</v>
      </c>
      <c r="I13" s="7"/>
      <c r="J13" s="15">
        <v>0</v>
      </c>
      <c r="K13" s="15">
        <v>0</v>
      </c>
      <c r="L13" s="15">
        <v>0</v>
      </c>
      <c r="M13" s="7"/>
      <c r="N13" s="15">
        <v>0</v>
      </c>
      <c r="O13" s="7"/>
      <c r="P13" s="15">
        <v>0</v>
      </c>
      <c r="Q13" s="15">
        <v>0</v>
      </c>
      <c r="R13" s="7"/>
    </row>
    <row r="14" spans="1:18" ht="12.75">
      <c r="A14" s="7"/>
      <c r="B14" s="7" t="s">
        <v>1342</v>
      </c>
      <c r="C14" s="7"/>
      <c r="D14" s="7"/>
      <c r="E14" s="7"/>
      <c r="F14" s="7"/>
      <c r="G14" s="7"/>
      <c r="H14" s="15">
        <v>0</v>
      </c>
      <c r="I14" s="7"/>
      <c r="J14" s="15">
        <v>0</v>
      </c>
      <c r="K14" s="15">
        <v>0</v>
      </c>
      <c r="L14" s="15">
        <v>0</v>
      </c>
      <c r="M14" s="7"/>
      <c r="N14" s="15">
        <v>0</v>
      </c>
      <c r="O14" s="7"/>
      <c r="P14" s="15">
        <v>0</v>
      </c>
      <c r="Q14" s="15">
        <v>0</v>
      </c>
      <c r="R14" s="7"/>
    </row>
    <row r="15" spans="1:18" ht="12.75">
      <c r="A15" s="7"/>
      <c r="B15" s="7" t="s">
        <v>1343</v>
      </c>
      <c r="C15" s="7"/>
      <c r="D15" s="7"/>
      <c r="E15" s="7"/>
      <c r="F15" s="7"/>
      <c r="G15" s="7"/>
      <c r="H15" s="15">
        <v>1.15</v>
      </c>
      <c r="I15" s="7"/>
      <c r="J15" s="15">
        <v>8.24</v>
      </c>
      <c r="K15" s="15">
        <v>3.42</v>
      </c>
      <c r="L15" s="15">
        <v>265625.66</v>
      </c>
      <c r="M15" s="7"/>
      <c r="N15" s="15">
        <v>312.53</v>
      </c>
      <c r="O15" s="7"/>
      <c r="P15" s="15">
        <v>100</v>
      </c>
      <c r="Q15" s="15">
        <v>0.07</v>
      </c>
      <c r="R15" s="7"/>
    </row>
    <row r="16" spans="1:18" ht="12.75">
      <c r="A16" s="16"/>
      <c r="B16" s="17" t="s">
        <v>1344</v>
      </c>
      <c r="C16" s="17" t="s">
        <v>1345</v>
      </c>
      <c r="D16" s="16" t="s">
        <v>1346</v>
      </c>
      <c r="E16" s="17" t="s">
        <v>429</v>
      </c>
      <c r="F16" s="16" t="s">
        <v>217</v>
      </c>
      <c r="G16" s="16"/>
      <c r="H16" s="18">
        <v>1.15</v>
      </c>
      <c r="I16" s="16" t="s">
        <v>80</v>
      </c>
      <c r="J16" s="18">
        <v>8.24</v>
      </c>
      <c r="K16" s="18">
        <v>3.42</v>
      </c>
      <c r="L16" s="18">
        <v>265625.66</v>
      </c>
      <c r="M16" s="18">
        <v>117.66</v>
      </c>
      <c r="N16" s="18">
        <v>312.53</v>
      </c>
      <c r="O16" s="18">
        <v>0.17</v>
      </c>
      <c r="P16" s="18">
        <v>100</v>
      </c>
      <c r="Q16" s="18">
        <v>0.07</v>
      </c>
      <c r="R16" s="16"/>
    </row>
    <row r="17" spans="1:18" ht="12.75">
      <c r="A17" s="7"/>
      <c r="B17" s="7" t="s">
        <v>102</v>
      </c>
      <c r="C17" s="7"/>
      <c r="D17" s="7"/>
      <c r="E17" s="7"/>
      <c r="F17" s="7"/>
      <c r="G17" s="7"/>
      <c r="H17" s="15">
        <v>0</v>
      </c>
      <c r="I17" s="7"/>
      <c r="J17" s="15">
        <v>0</v>
      </c>
      <c r="K17" s="15">
        <v>0</v>
      </c>
      <c r="L17" s="15">
        <v>0</v>
      </c>
      <c r="M17" s="7"/>
      <c r="N17" s="15">
        <v>0</v>
      </c>
      <c r="O17" s="7"/>
      <c r="P17" s="15">
        <v>0</v>
      </c>
      <c r="Q17" s="15">
        <v>0</v>
      </c>
      <c r="R17" s="7"/>
    </row>
    <row r="18" spans="1:18" ht="12.75">
      <c r="A18" s="7"/>
      <c r="B18" s="7" t="s">
        <v>1341</v>
      </c>
      <c r="C18" s="7"/>
      <c r="D18" s="7"/>
      <c r="E18" s="7"/>
      <c r="F18" s="7"/>
      <c r="G18" s="7"/>
      <c r="H18" s="15">
        <v>0</v>
      </c>
      <c r="I18" s="7"/>
      <c r="J18" s="15">
        <v>0</v>
      </c>
      <c r="K18" s="15">
        <v>0</v>
      </c>
      <c r="L18" s="15">
        <v>0</v>
      </c>
      <c r="M18" s="7"/>
      <c r="N18" s="15">
        <v>0</v>
      </c>
      <c r="O18" s="7"/>
      <c r="P18" s="15">
        <v>0</v>
      </c>
      <c r="Q18" s="15">
        <v>0</v>
      </c>
      <c r="R18" s="7"/>
    </row>
    <row r="19" spans="1:18" ht="12.75">
      <c r="A19" s="7"/>
      <c r="B19" s="7" t="s">
        <v>1342</v>
      </c>
      <c r="C19" s="7"/>
      <c r="D19" s="7"/>
      <c r="E19" s="7"/>
      <c r="F19" s="7"/>
      <c r="G19" s="7"/>
      <c r="H19" s="15">
        <v>0</v>
      </c>
      <c r="I19" s="7"/>
      <c r="J19" s="15">
        <v>0</v>
      </c>
      <c r="K19" s="15">
        <v>0</v>
      </c>
      <c r="L19" s="15">
        <v>0</v>
      </c>
      <c r="M19" s="7"/>
      <c r="N19" s="15">
        <v>0</v>
      </c>
      <c r="O19" s="7"/>
      <c r="P19" s="15">
        <v>0</v>
      </c>
      <c r="Q19" s="15">
        <v>0</v>
      </c>
      <c r="R19" s="7"/>
    </row>
    <row r="20" spans="1:18" ht="12.75">
      <c r="A20" s="7"/>
      <c r="B20" s="7" t="s">
        <v>1347</v>
      </c>
      <c r="C20" s="7"/>
      <c r="D20" s="7"/>
      <c r="E20" s="7"/>
      <c r="F20" s="7"/>
      <c r="G20" s="7"/>
      <c r="H20" s="15">
        <v>0</v>
      </c>
      <c r="I20" s="7"/>
      <c r="J20" s="15">
        <v>0</v>
      </c>
      <c r="K20" s="15">
        <v>0</v>
      </c>
      <c r="L20" s="15">
        <v>0</v>
      </c>
      <c r="M20" s="7"/>
      <c r="N20" s="15">
        <v>0</v>
      </c>
      <c r="O20" s="7"/>
      <c r="P20" s="15">
        <v>0</v>
      </c>
      <c r="Q20" s="15">
        <v>0</v>
      </c>
      <c r="R20" s="7"/>
    </row>
    <row r="21" spans="1:18" ht="12.75">
      <c r="A21" s="13"/>
      <c r="B21" s="19" t="s">
        <v>105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ht="12.75">
      <c r="A22" s="13"/>
      <c r="B22" s="19" t="s">
        <v>165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2" ht="12.75">
      <c r="A23" s="3" t="s">
        <v>1335</v>
      </c>
      <c r="B23" s="3" t="s">
        <v>53</v>
      </c>
    </row>
  </sheetData>
  <sheetProtection/>
  <printOptions/>
  <pageMargins left="0.747916666666667" right="0.747916666666667" top="0.984027777777778" bottom="0.984027777777778" header="0.511805555555555" footer="0.51180555555555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18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1" customWidth="1"/>
    <col min="2" max="2" width="40.00390625" style="1" customWidth="1"/>
    <col min="3" max="3" width="11.00390625" style="1" customWidth="1"/>
    <col min="4" max="4" width="7.00390625" style="1" customWidth="1"/>
    <col min="5" max="5" width="9.00390625" style="1" customWidth="1"/>
    <col min="6" max="6" width="13.00390625" style="1" customWidth="1"/>
    <col min="7" max="7" width="6.00390625" style="1" customWidth="1"/>
    <col min="8" max="8" width="10.00390625" style="1" customWidth="1"/>
    <col min="9" max="9" width="13.00390625" style="1" customWidth="1"/>
    <col min="10" max="10" width="14.00390625" style="1" customWidth="1"/>
    <col min="11" max="11" width="10.00390625" style="1" customWidth="1"/>
    <col min="12" max="12" width="8.00390625" style="1" customWidth="1"/>
    <col min="13" max="13" width="11.00390625" style="1" customWidth="1"/>
    <col min="14" max="14" width="22.00390625" style="1" customWidth="1"/>
    <col min="15" max="15" width="24.00390625" style="1" customWidth="1"/>
    <col min="16" max="16" width="23.00390625" style="1" customWidth="1"/>
    <col min="17" max="17" width="2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17" ht="12.75">
      <c r="A6" s="4"/>
      <c r="B6" s="12" t="s">
        <v>1348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.75">
      <c r="A7" s="4"/>
      <c r="B7" s="12" t="s">
        <v>1349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2.75">
      <c r="A8" s="4"/>
      <c r="B8" s="4" t="s">
        <v>1328</v>
      </c>
      <c r="C8" s="4" t="s">
        <v>56</v>
      </c>
      <c r="D8" s="4" t="s">
        <v>58</v>
      </c>
      <c r="E8" s="4" t="s">
        <v>59</v>
      </c>
      <c r="F8" s="4" t="s">
        <v>109</v>
      </c>
      <c r="G8" s="4" t="s">
        <v>110</v>
      </c>
      <c r="H8" s="4" t="s">
        <v>60</v>
      </c>
      <c r="I8" s="4" t="s">
        <v>61</v>
      </c>
      <c r="J8" s="4" t="s">
        <v>62</v>
      </c>
      <c r="K8" s="4" t="s">
        <v>111</v>
      </c>
      <c r="L8" s="4" t="s">
        <v>112</v>
      </c>
      <c r="M8" s="4" t="s">
        <v>5</v>
      </c>
      <c r="N8" s="4" t="s">
        <v>113</v>
      </c>
      <c r="O8" s="4" t="s">
        <v>64</v>
      </c>
      <c r="P8" s="4" t="s">
        <v>114</v>
      </c>
      <c r="Q8" s="4"/>
    </row>
    <row r="9" spans="1:17" ht="12.75">
      <c r="A9" s="4"/>
      <c r="B9" s="4"/>
      <c r="C9" s="4"/>
      <c r="D9" s="4"/>
      <c r="E9" s="4"/>
      <c r="F9" s="4" t="s">
        <v>1350</v>
      </c>
      <c r="G9" s="4" t="s">
        <v>115</v>
      </c>
      <c r="H9" s="4"/>
      <c r="I9" s="4" t="s">
        <v>8</v>
      </c>
      <c r="J9" s="4" t="s">
        <v>8</v>
      </c>
      <c r="K9" s="4" t="s">
        <v>116</v>
      </c>
      <c r="L9" s="4" t="s">
        <v>117</v>
      </c>
      <c r="M9" s="4" t="s">
        <v>7</v>
      </c>
      <c r="N9" s="4" t="s">
        <v>8</v>
      </c>
      <c r="O9" s="4" t="s">
        <v>8</v>
      </c>
      <c r="P9" s="4" t="s">
        <v>8</v>
      </c>
      <c r="Q9" s="4"/>
    </row>
    <row r="10" spans="1:17" ht="12.75">
      <c r="A10" s="4"/>
      <c r="B10" s="4"/>
      <c r="C10" s="12" t="s">
        <v>9</v>
      </c>
      <c r="D10" s="12" t="s">
        <v>10</v>
      </c>
      <c r="E10" s="12" t="s">
        <v>65</v>
      </c>
      <c r="F10" s="12" t="s">
        <v>66</v>
      </c>
      <c r="G10" s="12" t="s">
        <v>67</v>
      </c>
      <c r="H10" s="12" t="s">
        <v>68</v>
      </c>
      <c r="I10" s="12" t="s">
        <v>69</v>
      </c>
      <c r="J10" s="12" t="s">
        <v>70</v>
      </c>
      <c r="K10" s="12" t="s">
        <v>71</v>
      </c>
      <c r="L10" s="12" t="s">
        <v>118</v>
      </c>
      <c r="M10" s="12" t="s">
        <v>119</v>
      </c>
      <c r="N10" s="12" t="s">
        <v>120</v>
      </c>
      <c r="O10" s="12" t="s">
        <v>121</v>
      </c>
      <c r="P10" s="12" t="s">
        <v>122</v>
      </c>
      <c r="Q10" s="4"/>
    </row>
    <row r="11" spans="1:17" ht="12.75">
      <c r="A11" s="13"/>
      <c r="B11" s="13" t="s">
        <v>1351</v>
      </c>
      <c r="C11" s="13"/>
      <c r="D11" s="13"/>
      <c r="E11" s="13"/>
      <c r="F11" s="13"/>
      <c r="G11" s="14">
        <v>0</v>
      </c>
      <c r="H11" s="13"/>
      <c r="I11" s="14">
        <v>0</v>
      </c>
      <c r="J11" s="14">
        <v>0</v>
      </c>
      <c r="K11" s="14">
        <v>0</v>
      </c>
      <c r="L11" s="13"/>
      <c r="M11" s="14">
        <v>0</v>
      </c>
      <c r="N11" s="13"/>
      <c r="O11" s="14">
        <v>0</v>
      </c>
      <c r="P11" s="14">
        <v>0</v>
      </c>
      <c r="Q11" s="13"/>
    </row>
    <row r="12" spans="1:17" ht="12.75">
      <c r="A12" s="7"/>
      <c r="B12" s="7" t="s">
        <v>73</v>
      </c>
      <c r="C12" s="7"/>
      <c r="D12" s="7"/>
      <c r="E12" s="7"/>
      <c r="F12" s="7"/>
      <c r="G12" s="15">
        <v>0</v>
      </c>
      <c r="H12" s="7"/>
      <c r="I12" s="15">
        <v>0</v>
      </c>
      <c r="J12" s="15">
        <v>0</v>
      </c>
      <c r="K12" s="15">
        <v>0</v>
      </c>
      <c r="L12" s="7"/>
      <c r="M12" s="15">
        <v>0</v>
      </c>
      <c r="N12" s="7"/>
      <c r="O12" s="15">
        <v>0</v>
      </c>
      <c r="P12" s="15">
        <v>0</v>
      </c>
      <c r="Q12" s="7"/>
    </row>
    <row r="13" spans="1:17" ht="12.75">
      <c r="A13" s="7"/>
      <c r="B13" s="7" t="s">
        <v>102</v>
      </c>
      <c r="C13" s="7"/>
      <c r="D13" s="7"/>
      <c r="E13" s="7"/>
      <c r="F13" s="7"/>
      <c r="G13" s="15">
        <v>0</v>
      </c>
      <c r="H13" s="7"/>
      <c r="I13" s="15">
        <v>0</v>
      </c>
      <c r="J13" s="15">
        <v>0</v>
      </c>
      <c r="K13" s="15">
        <v>0</v>
      </c>
      <c r="L13" s="7"/>
      <c r="M13" s="15">
        <v>0</v>
      </c>
      <c r="N13" s="7"/>
      <c r="O13" s="15">
        <v>0</v>
      </c>
      <c r="P13" s="15">
        <v>0</v>
      </c>
      <c r="Q13" s="7"/>
    </row>
    <row r="14" spans="1:17" ht="12.75">
      <c r="A14" s="7"/>
      <c r="B14" s="7" t="s">
        <v>157</v>
      </c>
      <c r="C14" s="7"/>
      <c r="D14" s="7"/>
      <c r="E14" s="7"/>
      <c r="F14" s="7"/>
      <c r="G14" s="15">
        <v>0</v>
      </c>
      <c r="H14" s="7"/>
      <c r="I14" s="15">
        <v>0</v>
      </c>
      <c r="J14" s="15">
        <v>0</v>
      </c>
      <c r="K14" s="15">
        <v>0</v>
      </c>
      <c r="L14" s="7"/>
      <c r="M14" s="15">
        <v>0</v>
      </c>
      <c r="N14" s="7"/>
      <c r="O14" s="15">
        <v>0</v>
      </c>
      <c r="P14" s="15">
        <v>0</v>
      </c>
      <c r="Q14" s="7"/>
    </row>
    <row r="15" spans="1:17" ht="12.75">
      <c r="A15" s="7"/>
      <c r="B15" s="7" t="s">
        <v>1352</v>
      </c>
      <c r="C15" s="7"/>
      <c r="D15" s="7"/>
      <c r="E15" s="7"/>
      <c r="F15" s="7"/>
      <c r="G15" s="15">
        <v>0</v>
      </c>
      <c r="H15" s="7"/>
      <c r="I15" s="15">
        <v>0</v>
      </c>
      <c r="J15" s="15">
        <v>0</v>
      </c>
      <c r="K15" s="15">
        <v>0</v>
      </c>
      <c r="L15" s="7"/>
      <c r="M15" s="15">
        <v>0</v>
      </c>
      <c r="N15" s="7"/>
      <c r="O15" s="15">
        <v>0</v>
      </c>
      <c r="P15" s="15">
        <v>0</v>
      </c>
      <c r="Q15" s="7"/>
    </row>
    <row r="16" spans="1:17" ht="12.75">
      <c r="A16" s="13"/>
      <c r="B16" s="19" t="s">
        <v>105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12.75">
      <c r="A17" s="13"/>
      <c r="B17" s="19" t="s">
        <v>165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2" ht="12.75">
      <c r="A18" s="3" t="s">
        <v>1335</v>
      </c>
      <c r="B18" s="3" t="s">
        <v>53</v>
      </c>
    </row>
  </sheetData>
  <sheetProtection/>
  <printOptions/>
  <pageMargins left="0.747916666666667" right="0.747916666666667" top="0.984027777777778" bottom="0.984027777777778" header="0.511805555555555" footer="0.51180555555555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22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1" customWidth="1"/>
    <col min="2" max="2" width="43.00390625" style="1" customWidth="1"/>
    <col min="3" max="4" width="11.00390625" style="1" customWidth="1"/>
    <col min="5" max="5" width="12.00390625" style="1" customWidth="1"/>
    <col min="6" max="6" width="10.00390625" style="1" customWidth="1"/>
    <col min="7" max="7" width="7.00390625" style="1" customWidth="1"/>
    <col min="8" max="8" width="9.00390625" style="1" customWidth="1"/>
    <col min="9" max="9" width="13.00390625" style="1" customWidth="1"/>
    <col min="10" max="10" width="6.00390625" style="1" customWidth="1"/>
    <col min="11" max="11" width="10.00390625" style="1" customWidth="1"/>
    <col min="12" max="12" width="13.00390625" style="1" customWidth="1"/>
    <col min="13" max="13" width="14.00390625" style="1" customWidth="1"/>
    <col min="14" max="14" width="10.00390625" style="1" customWidth="1"/>
    <col min="15" max="15" width="8.00390625" style="1" customWidth="1"/>
    <col min="16" max="16" width="11.00390625" style="1" customWidth="1"/>
    <col min="17" max="17" width="22.00390625" style="1" customWidth="1"/>
    <col min="18" max="18" width="24.00390625" style="1" customWidth="1"/>
    <col min="19" max="19" width="23.00390625" style="1" customWidth="1"/>
    <col min="20" max="20" width="2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20" ht="12.75">
      <c r="A6" s="4"/>
      <c r="B6" s="12" t="s">
        <v>1348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4"/>
      <c r="B7" s="12" t="s">
        <v>1353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2.75">
      <c r="A8" s="4"/>
      <c r="B8" s="4" t="s">
        <v>178</v>
      </c>
      <c r="C8" s="4" t="s">
        <v>56</v>
      </c>
      <c r="D8" s="4" t="s">
        <v>167</v>
      </c>
      <c r="E8" s="4" t="s">
        <v>57</v>
      </c>
      <c r="F8" s="4" t="s">
        <v>168</v>
      </c>
      <c r="G8" s="4" t="s">
        <v>58</v>
      </c>
      <c r="H8" s="4" t="s">
        <v>59</v>
      </c>
      <c r="I8" s="4" t="s">
        <v>109</v>
      </c>
      <c r="J8" s="4" t="s">
        <v>110</v>
      </c>
      <c r="K8" s="4" t="s">
        <v>60</v>
      </c>
      <c r="L8" s="4" t="s">
        <v>61</v>
      </c>
      <c r="M8" s="4" t="s">
        <v>62</v>
      </c>
      <c r="N8" s="4" t="s">
        <v>111</v>
      </c>
      <c r="O8" s="4" t="s">
        <v>112</v>
      </c>
      <c r="P8" s="4" t="s">
        <v>5</v>
      </c>
      <c r="Q8" s="4" t="s">
        <v>113</v>
      </c>
      <c r="R8" s="4" t="s">
        <v>64</v>
      </c>
      <c r="S8" s="4" t="s">
        <v>114</v>
      </c>
      <c r="T8" s="4"/>
    </row>
    <row r="9" spans="1:20" ht="12.75">
      <c r="A9" s="4"/>
      <c r="B9" s="4"/>
      <c r="C9" s="4"/>
      <c r="D9" s="4"/>
      <c r="E9" s="4"/>
      <c r="F9" s="4"/>
      <c r="G9" s="4"/>
      <c r="H9" s="4"/>
      <c r="I9" s="4" t="s">
        <v>1350</v>
      </c>
      <c r="J9" s="4" t="s">
        <v>115</v>
      </c>
      <c r="K9" s="4"/>
      <c r="L9" s="4" t="s">
        <v>8</v>
      </c>
      <c r="M9" s="4" t="s">
        <v>8</v>
      </c>
      <c r="N9" s="4" t="s">
        <v>116</v>
      </c>
      <c r="O9" s="4" t="s">
        <v>117</v>
      </c>
      <c r="P9" s="4" t="s">
        <v>7</v>
      </c>
      <c r="Q9" s="4" t="s">
        <v>8</v>
      </c>
      <c r="R9" s="4" t="s">
        <v>8</v>
      </c>
      <c r="S9" s="4" t="s">
        <v>8</v>
      </c>
      <c r="T9" s="4"/>
    </row>
    <row r="10" spans="1:20" ht="12.75">
      <c r="A10" s="4"/>
      <c r="B10" s="4"/>
      <c r="C10" s="12" t="s">
        <v>9</v>
      </c>
      <c r="D10" s="12" t="s">
        <v>10</v>
      </c>
      <c r="E10" s="12" t="s">
        <v>65</v>
      </c>
      <c r="F10" s="12" t="s">
        <v>66</v>
      </c>
      <c r="G10" s="12" t="s">
        <v>67</v>
      </c>
      <c r="H10" s="12" t="s">
        <v>68</v>
      </c>
      <c r="I10" s="12" t="s">
        <v>69</v>
      </c>
      <c r="J10" s="12" t="s">
        <v>70</v>
      </c>
      <c r="K10" s="12" t="s">
        <v>71</v>
      </c>
      <c r="L10" s="12" t="s">
        <v>118</v>
      </c>
      <c r="M10" s="12" t="s">
        <v>119</v>
      </c>
      <c r="N10" s="12" t="s">
        <v>120</v>
      </c>
      <c r="O10" s="12" t="s">
        <v>121</v>
      </c>
      <c r="P10" s="12" t="s">
        <v>122</v>
      </c>
      <c r="Q10" s="12" t="s">
        <v>123</v>
      </c>
      <c r="R10" s="12" t="s">
        <v>169</v>
      </c>
      <c r="S10" s="12" t="s">
        <v>170</v>
      </c>
      <c r="T10" s="4"/>
    </row>
    <row r="11" spans="1:20" ht="12.75">
      <c r="A11" s="13"/>
      <c r="B11" s="13" t="s">
        <v>172</v>
      </c>
      <c r="C11" s="13"/>
      <c r="D11" s="13"/>
      <c r="E11" s="13"/>
      <c r="F11" s="13"/>
      <c r="G11" s="13"/>
      <c r="H11" s="13"/>
      <c r="I11" s="13"/>
      <c r="J11" s="14">
        <v>0</v>
      </c>
      <c r="K11" s="13"/>
      <c r="L11" s="14">
        <v>0</v>
      </c>
      <c r="M11" s="14">
        <v>0</v>
      </c>
      <c r="N11" s="14">
        <v>0</v>
      </c>
      <c r="O11" s="13"/>
      <c r="P11" s="14">
        <v>0</v>
      </c>
      <c r="Q11" s="13"/>
      <c r="R11" s="14">
        <v>0</v>
      </c>
      <c r="S11" s="14">
        <v>0</v>
      </c>
      <c r="T11" s="13"/>
    </row>
    <row r="12" spans="1:20" ht="12.75">
      <c r="A12" s="7"/>
      <c r="B12" s="7" t="s">
        <v>1354</v>
      </c>
      <c r="C12" s="7"/>
      <c r="D12" s="7"/>
      <c r="E12" s="7"/>
      <c r="F12" s="7"/>
      <c r="G12" s="7"/>
      <c r="H12" s="7"/>
      <c r="I12" s="7"/>
      <c r="J12" s="15">
        <v>0</v>
      </c>
      <c r="K12" s="7"/>
      <c r="L12" s="15">
        <v>0</v>
      </c>
      <c r="M12" s="15">
        <v>0</v>
      </c>
      <c r="N12" s="15">
        <v>0</v>
      </c>
      <c r="O12" s="7"/>
      <c r="P12" s="15">
        <v>0</v>
      </c>
      <c r="Q12" s="7"/>
      <c r="R12" s="15">
        <v>0</v>
      </c>
      <c r="S12" s="15">
        <v>0</v>
      </c>
      <c r="T12" s="7"/>
    </row>
    <row r="13" spans="1:20" ht="12.75">
      <c r="A13" s="7"/>
      <c r="B13" s="7" t="s">
        <v>125</v>
      </c>
      <c r="C13" s="7"/>
      <c r="D13" s="7"/>
      <c r="E13" s="7"/>
      <c r="F13" s="7"/>
      <c r="G13" s="7"/>
      <c r="H13" s="7"/>
      <c r="I13" s="7"/>
      <c r="J13" s="15">
        <v>0</v>
      </c>
      <c r="K13" s="7"/>
      <c r="L13" s="15">
        <v>0</v>
      </c>
      <c r="M13" s="15">
        <v>0</v>
      </c>
      <c r="N13" s="15">
        <v>0</v>
      </c>
      <c r="O13" s="7"/>
      <c r="P13" s="15">
        <v>0</v>
      </c>
      <c r="Q13" s="7"/>
      <c r="R13" s="15">
        <v>0</v>
      </c>
      <c r="S13" s="15">
        <v>0</v>
      </c>
      <c r="T13" s="7"/>
    </row>
    <row r="14" spans="1:20" ht="12.75">
      <c r="A14" s="7"/>
      <c r="B14" s="7" t="s">
        <v>1355</v>
      </c>
      <c r="C14" s="7"/>
      <c r="D14" s="7"/>
      <c r="E14" s="7"/>
      <c r="F14" s="7"/>
      <c r="G14" s="7"/>
      <c r="H14" s="7"/>
      <c r="I14" s="7"/>
      <c r="J14" s="15">
        <v>0</v>
      </c>
      <c r="K14" s="7"/>
      <c r="L14" s="15">
        <v>0</v>
      </c>
      <c r="M14" s="15">
        <v>0</v>
      </c>
      <c r="N14" s="15">
        <v>0</v>
      </c>
      <c r="O14" s="7"/>
      <c r="P14" s="15">
        <v>0</v>
      </c>
      <c r="Q14" s="7"/>
      <c r="R14" s="15">
        <v>0</v>
      </c>
      <c r="S14" s="15">
        <v>0</v>
      </c>
      <c r="T14" s="7"/>
    </row>
    <row r="15" spans="1:20" ht="12.75">
      <c r="A15" s="7"/>
      <c r="B15" s="7" t="s">
        <v>1356</v>
      </c>
      <c r="C15" s="7"/>
      <c r="D15" s="7"/>
      <c r="E15" s="7"/>
      <c r="F15" s="7"/>
      <c r="G15" s="7"/>
      <c r="H15" s="7"/>
      <c r="I15" s="7"/>
      <c r="J15" s="15">
        <v>0</v>
      </c>
      <c r="K15" s="7"/>
      <c r="L15" s="15">
        <v>0</v>
      </c>
      <c r="M15" s="15">
        <v>0</v>
      </c>
      <c r="N15" s="15">
        <v>0</v>
      </c>
      <c r="O15" s="7"/>
      <c r="P15" s="15">
        <v>0</v>
      </c>
      <c r="Q15" s="7"/>
      <c r="R15" s="15">
        <v>0</v>
      </c>
      <c r="S15" s="15">
        <v>0</v>
      </c>
      <c r="T15" s="7"/>
    </row>
    <row r="16" spans="1:20" ht="12.75">
      <c r="A16" s="7"/>
      <c r="B16" s="7" t="s">
        <v>1147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ht="12.75">
      <c r="A17" s="7"/>
      <c r="B17" s="7" t="s">
        <v>102</v>
      </c>
      <c r="C17" s="7"/>
      <c r="D17" s="7"/>
      <c r="E17" s="7"/>
      <c r="F17" s="7"/>
      <c r="G17" s="7"/>
      <c r="H17" s="7"/>
      <c r="I17" s="7"/>
      <c r="J17" s="15">
        <v>0</v>
      </c>
      <c r="K17" s="7"/>
      <c r="L17" s="15">
        <v>0</v>
      </c>
      <c r="M17" s="15">
        <v>0</v>
      </c>
      <c r="N17" s="15">
        <v>0</v>
      </c>
      <c r="O17" s="7"/>
      <c r="P17" s="15">
        <v>0</v>
      </c>
      <c r="Q17" s="7"/>
      <c r="R17" s="15">
        <v>0</v>
      </c>
      <c r="S17" s="15">
        <v>0</v>
      </c>
      <c r="T17" s="7"/>
    </row>
    <row r="18" spans="1:20" ht="12.75">
      <c r="A18" s="7"/>
      <c r="B18" s="7" t="s">
        <v>1357</v>
      </c>
      <c r="C18" s="7"/>
      <c r="D18" s="7"/>
      <c r="E18" s="7"/>
      <c r="F18" s="7"/>
      <c r="G18" s="7"/>
      <c r="H18" s="7"/>
      <c r="I18" s="7"/>
      <c r="J18" s="15">
        <v>0</v>
      </c>
      <c r="K18" s="7"/>
      <c r="L18" s="15">
        <v>0</v>
      </c>
      <c r="M18" s="15">
        <v>0</v>
      </c>
      <c r="N18" s="15">
        <v>0</v>
      </c>
      <c r="O18" s="7"/>
      <c r="P18" s="15">
        <v>0</v>
      </c>
      <c r="Q18" s="7"/>
      <c r="R18" s="15">
        <v>0</v>
      </c>
      <c r="S18" s="15">
        <v>0</v>
      </c>
      <c r="T18" s="7"/>
    </row>
    <row r="19" spans="1:20" ht="12.75">
      <c r="A19" s="7"/>
      <c r="B19" s="7" t="s">
        <v>1358</v>
      </c>
      <c r="C19" s="7"/>
      <c r="D19" s="7"/>
      <c r="E19" s="7"/>
      <c r="F19" s="7"/>
      <c r="G19" s="7"/>
      <c r="H19" s="7"/>
      <c r="I19" s="7"/>
      <c r="J19" s="15">
        <v>0</v>
      </c>
      <c r="K19" s="7"/>
      <c r="L19" s="15">
        <v>0</v>
      </c>
      <c r="M19" s="15">
        <v>0</v>
      </c>
      <c r="N19" s="15">
        <v>0</v>
      </c>
      <c r="O19" s="7"/>
      <c r="P19" s="15">
        <v>0</v>
      </c>
      <c r="Q19" s="7"/>
      <c r="R19" s="15">
        <v>0</v>
      </c>
      <c r="S19" s="15">
        <v>0</v>
      </c>
      <c r="T19" s="7"/>
    </row>
    <row r="20" spans="1:20" ht="12.75">
      <c r="A20" s="13"/>
      <c r="B20" s="19" t="s">
        <v>105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ht="12.75">
      <c r="A21" s="13"/>
      <c r="B21" s="19" t="s">
        <v>165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" ht="12.75">
      <c r="A22" s="3" t="s">
        <v>1335</v>
      </c>
      <c r="B22" s="3" t="s">
        <v>53</v>
      </c>
    </row>
  </sheetData>
  <sheetProtection/>
  <printOptions/>
  <pageMargins left="0.747916666666667" right="0.747916666666667" top="0.984027777777778" bottom="0.984027777777778" header="0.511805555555555" footer="0.51180555555555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T33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1" customWidth="1"/>
    <col min="2" max="2" width="37.00390625" style="1" customWidth="1"/>
    <col min="3" max="3" width="12.00390625" style="1" customWidth="1"/>
    <col min="4" max="4" width="11.00390625" style="1" customWidth="1"/>
    <col min="5" max="5" width="12.00390625" style="1" customWidth="1"/>
    <col min="6" max="6" width="17.00390625" style="1" customWidth="1"/>
    <col min="7" max="8" width="11.00390625" style="1" customWidth="1"/>
    <col min="9" max="9" width="13.00390625" style="1" customWidth="1"/>
    <col min="10" max="10" width="6.00390625" style="1" customWidth="1"/>
    <col min="11" max="11" width="10.00390625" style="1" customWidth="1"/>
    <col min="12" max="12" width="13.00390625" style="1" customWidth="1"/>
    <col min="13" max="14" width="14.00390625" style="1" customWidth="1"/>
    <col min="15" max="15" width="8.00390625" style="1" customWidth="1"/>
    <col min="16" max="16" width="11.00390625" style="1" customWidth="1"/>
    <col min="17" max="17" width="22.00390625" style="1" customWidth="1"/>
    <col min="18" max="18" width="24.00390625" style="1" customWidth="1"/>
    <col min="19" max="19" width="23.00390625" style="1" customWidth="1"/>
    <col min="20" max="20" width="12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20" ht="12.75">
      <c r="A6" s="4"/>
      <c r="B6" s="12" t="s">
        <v>1348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4"/>
      <c r="B7" s="12" t="s">
        <v>1359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2.75">
      <c r="A8" s="4"/>
      <c r="B8" s="4" t="s">
        <v>1328</v>
      </c>
      <c r="C8" s="4" t="s">
        <v>56</v>
      </c>
      <c r="D8" s="4" t="s">
        <v>167</v>
      </c>
      <c r="E8" s="4" t="s">
        <v>57</v>
      </c>
      <c r="F8" s="4" t="s">
        <v>168</v>
      </c>
      <c r="G8" s="4" t="s">
        <v>58</v>
      </c>
      <c r="H8" s="4" t="s">
        <v>59</v>
      </c>
      <c r="I8" s="4" t="s">
        <v>109</v>
      </c>
      <c r="J8" s="4" t="s">
        <v>110</v>
      </c>
      <c r="K8" s="4" t="s">
        <v>60</v>
      </c>
      <c r="L8" s="4" t="s">
        <v>61</v>
      </c>
      <c r="M8" s="4" t="s">
        <v>62</v>
      </c>
      <c r="N8" s="4" t="s">
        <v>111</v>
      </c>
      <c r="O8" s="4" t="s">
        <v>112</v>
      </c>
      <c r="P8" s="4" t="s">
        <v>5</v>
      </c>
      <c r="Q8" s="4" t="s">
        <v>113</v>
      </c>
      <c r="R8" s="4" t="s">
        <v>64</v>
      </c>
      <c r="S8" s="4" t="s">
        <v>114</v>
      </c>
      <c r="T8" s="4"/>
    </row>
    <row r="9" spans="1:20" ht="12.75">
      <c r="A9" s="4"/>
      <c r="B9" s="4"/>
      <c r="C9" s="4"/>
      <c r="D9" s="4"/>
      <c r="E9" s="4"/>
      <c r="F9" s="4"/>
      <c r="G9" s="4"/>
      <c r="H9" s="4"/>
      <c r="I9" s="4"/>
      <c r="J9" s="4" t="s">
        <v>115</v>
      </c>
      <c r="K9" s="4"/>
      <c r="L9" s="4" t="s">
        <v>8</v>
      </c>
      <c r="M9" s="4" t="s">
        <v>8</v>
      </c>
      <c r="N9" s="4" t="s">
        <v>116</v>
      </c>
      <c r="O9" s="4" t="s">
        <v>117</v>
      </c>
      <c r="P9" s="4" t="s">
        <v>7</v>
      </c>
      <c r="Q9" s="4" t="s">
        <v>8</v>
      </c>
      <c r="R9" s="4" t="s">
        <v>8</v>
      </c>
      <c r="S9" s="4" t="s">
        <v>8</v>
      </c>
      <c r="T9" s="4"/>
    </row>
    <row r="10" spans="1:20" ht="12.75">
      <c r="A10" s="4"/>
      <c r="B10" s="4"/>
      <c r="C10" s="12" t="s">
        <v>9</v>
      </c>
      <c r="D10" s="12" t="s">
        <v>10</v>
      </c>
      <c r="E10" s="12" t="s">
        <v>65</v>
      </c>
      <c r="F10" s="12" t="s">
        <v>66</v>
      </c>
      <c r="G10" s="12" t="s">
        <v>67</v>
      </c>
      <c r="H10" s="12" t="s">
        <v>68</v>
      </c>
      <c r="I10" s="12" t="s">
        <v>69</v>
      </c>
      <c r="J10" s="12" t="s">
        <v>70</v>
      </c>
      <c r="K10" s="12" t="s">
        <v>71</v>
      </c>
      <c r="L10" s="12" t="s">
        <v>118</v>
      </c>
      <c r="M10" s="12" t="s">
        <v>119</v>
      </c>
      <c r="N10" s="12" t="s">
        <v>120</v>
      </c>
      <c r="O10" s="12" t="s">
        <v>121</v>
      </c>
      <c r="P10" s="12" t="s">
        <v>122</v>
      </c>
      <c r="Q10" s="12" t="s">
        <v>123</v>
      </c>
      <c r="R10" s="12" t="s">
        <v>169</v>
      </c>
      <c r="S10" s="12" t="s">
        <v>170</v>
      </c>
      <c r="T10" s="4"/>
    </row>
    <row r="11" spans="1:20" ht="12.75">
      <c r="A11" s="13"/>
      <c r="B11" s="13" t="s">
        <v>179</v>
      </c>
      <c r="C11" s="13"/>
      <c r="D11" s="13"/>
      <c r="E11" s="13"/>
      <c r="F11" s="13"/>
      <c r="G11" s="13"/>
      <c r="H11" s="13"/>
      <c r="I11" s="13"/>
      <c r="J11" s="14">
        <v>2.93</v>
      </c>
      <c r="K11" s="13"/>
      <c r="L11" s="14">
        <v>4.71</v>
      </c>
      <c r="M11" s="14">
        <v>2.72</v>
      </c>
      <c r="N11" s="14">
        <v>4152904</v>
      </c>
      <c r="O11" s="13"/>
      <c r="P11" s="14">
        <v>4945.96</v>
      </c>
      <c r="Q11" s="13"/>
      <c r="R11" s="14">
        <v>100</v>
      </c>
      <c r="S11" s="14">
        <v>1.05</v>
      </c>
      <c r="T11" s="13"/>
    </row>
    <row r="12" spans="1:20" ht="12.75">
      <c r="A12" s="7"/>
      <c r="B12" s="7" t="s">
        <v>73</v>
      </c>
      <c r="C12" s="7"/>
      <c r="D12" s="7"/>
      <c r="E12" s="7"/>
      <c r="F12" s="7"/>
      <c r="G12" s="7"/>
      <c r="H12" s="7"/>
      <c r="I12" s="7"/>
      <c r="J12" s="15">
        <v>2.93</v>
      </c>
      <c r="K12" s="7"/>
      <c r="L12" s="15">
        <v>4.71</v>
      </c>
      <c r="M12" s="15">
        <v>2.72</v>
      </c>
      <c r="N12" s="15">
        <v>4152904</v>
      </c>
      <c r="O12" s="7"/>
      <c r="P12" s="15">
        <v>4945.96</v>
      </c>
      <c r="Q12" s="7"/>
      <c r="R12" s="15">
        <v>100</v>
      </c>
      <c r="S12" s="15">
        <v>1.05</v>
      </c>
      <c r="T12" s="7"/>
    </row>
    <row r="13" spans="1:20" ht="12.75">
      <c r="A13" s="7"/>
      <c r="B13" s="7" t="s">
        <v>125</v>
      </c>
      <c r="C13" s="7"/>
      <c r="D13" s="7"/>
      <c r="E13" s="7"/>
      <c r="F13" s="7"/>
      <c r="G13" s="7"/>
      <c r="H13" s="7"/>
      <c r="I13" s="7"/>
      <c r="J13" s="15">
        <v>2.87</v>
      </c>
      <c r="K13" s="7"/>
      <c r="L13" s="15">
        <v>4.9</v>
      </c>
      <c r="M13" s="15">
        <v>2.67</v>
      </c>
      <c r="N13" s="15">
        <v>3659719.68</v>
      </c>
      <c r="O13" s="7"/>
      <c r="P13" s="15">
        <v>4474.13</v>
      </c>
      <c r="Q13" s="7"/>
      <c r="R13" s="15">
        <v>90.46</v>
      </c>
      <c r="S13" s="15">
        <v>0.95</v>
      </c>
      <c r="T13" s="7"/>
    </row>
    <row r="14" spans="1:20" ht="12.75">
      <c r="A14" s="16"/>
      <c r="B14" s="16" t="s">
        <v>1360</v>
      </c>
      <c r="C14" s="17" t="s">
        <v>1361</v>
      </c>
      <c r="D14" s="16"/>
      <c r="E14" s="17" t="s">
        <v>1362</v>
      </c>
      <c r="F14" s="16" t="s">
        <v>215</v>
      </c>
      <c r="G14" s="17" t="s">
        <v>269</v>
      </c>
      <c r="H14" s="16" t="s">
        <v>217</v>
      </c>
      <c r="I14" s="17" t="s">
        <v>1363</v>
      </c>
      <c r="J14" s="18">
        <v>5.08</v>
      </c>
      <c r="K14" s="16" t="s">
        <v>80</v>
      </c>
      <c r="L14" s="18">
        <v>5.17</v>
      </c>
      <c r="M14" s="18">
        <v>1.48</v>
      </c>
      <c r="N14" s="18">
        <v>27984.35</v>
      </c>
      <c r="O14" s="18">
        <v>150.86</v>
      </c>
      <c r="P14" s="18">
        <v>42.22</v>
      </c>
      <c r="Q14" s="18">
        <v>0</v>
      </c>
      <c r="R14" s="18">
        <v>0.85</v>
      </c>
      <c r="S14" s="18">
        <v>0.01</v>
      </c>
      <c r="T14" s="17" t="s">
        <v>1364</v>
      </c>
    </row>
    <row r="15" spans="1:20" ht="12.75">
      <c r="A15" s="16"/>
      <c r="B15" s="16" t="s">
        <v>1365</v>
      </c>
      <c r="C15" s="17" t="s">
        <v>1366</v>
      </c>
      <c r="D15" s="16"/>
      <c r="E15" s="17" t="s">
        <v>264</v>
      </c>
      <c r="F15" s="16" t="s">
        <v>265</v>
      </c>
      <c r="G15" s="17" t="s">
        <v>269</v>
      </c>
      <c r="H15" s="16" t="s">
        <v>217</v>
      </c>
      <c r="I15" s="17" t="s">
        <v>1367</v>
      </c>
      <c r="J15" s="18">
        <v>4.19</v>
      </c>
      <c r="K15" s="16" t="s">
        <v>80</v>
      </c>
      <c r="L15" s="18">
        <v>6</v>
      </c>
      <c r="M15" s="18">
        <v>2.84</v>
      </c>
      <c r="N15" s="18">
        <v>1028000</v>
      </c>
      <c r="O15" s="18">
        <v>121.81</v>
      </c>
      <c r="P15" s="18">
        <v>1252.21</v>
      </c>
      <c r="Q15" s="18">
        <v>0</v>
      </c>
      <c r="R15" s="18">
        <v>25.32</v>
      </c>
      <c r="S15" s="18">
        <v>0.27</v>
      </c>
      <c r="T15" s="16"/>
    </row>
    <row r="16" spans="1:20" ht="12.75">
      <c r="A16" s="16"/>
      <c r="B16" s="16" t="s">
        <v>1368</v>
      </c>
      <c r="C16" s="17" t="s">
        <v>1369</v>
      </c>
      <c r="D16" s="16"/>
      <c r="E16" s="17" t="s">
        <v>250</v>
      </c>
      <c r="F16" s="16" t="s">
        <v>183</v>
      </c>
      <c r="G16" s="17" t="s">
        <v>290</v>
      </c>
      <c r="H16" s="16" t="s">
        <v>79</v>
      </c>
      <c r="I16" s="17" t="s">
        <v>1370</v>
      </c>
      <c r="J16" s="18">
        <v>0.88</v>
      </c>
      <c r="K16" s="16" t="s">
        <v>80</v>
      </c>
      <c r="L16" s="18">
        <v>6.1</v>
      </c>
      <c r="M16" s="18">
        <v>1.58</v>
      </c>
      <c r="N16" s="18">
        <v>107142.88</v>
      </c>
      <c r="O16" s="18">
        <v>137.68</v>
      </c>
      <c r="P16" s="18">
        <v>147.51</v>
      </c>
      <c r="Q16" s="18">
        <v>0</v>
      </c>
      <c r="R16" s="18">
        <v>2.98</v>
      </c>
      <c r="S16" s="18">
        <v>0.03</v>
      </c>
      <c r="T16" s="16"/>
    </row>
    <row r="17" spans="1:20" ht="12.75">
      <c r="A17" s="16"/>
      <c r="B17" s="16" t="s">
        <v>1371</v>
      </c>
      <c r="C17" s="17" t="s">
        <v>1372</v>
      </c>
      <c r="D17" s="16"/>
      <c r="E17" s="17" t="s">
        <v>1373</v>
      </c>
      <c r="F17" s="16" t="s">
        <v>402</v>
      </c>
      <c r="G17" s="17" t="s">
        <v>290</v>
      </c>
      <c r="H17" s="16" t="s">
        <v>79</v>
      </c>
      <c r="I17" s="17" t="s">
        <v>1374</v>
      </c>
      <c r="J17" s="18">
        <v>4.01</v>
      </c>
      <c r="K17" s="16" t="s">
        <v>80</v>
      </c>
      <c r="L17" s="18">
        <v>7.75</v>
      </c>
      <c r="M17" s="18">
        <v>1.21</v>
      </c>
      <c r="N17" s="18">
        <v>540971.22</v>
      </c>
      <c r="O17" s="18">
        <v>158.37</v>
      </c>
      <c r="P17" s="18">
        <v>856.74</v>
      </c>
      <c r="Q17" s="18">
        <v>0</v>
      </c>
      <c r="R17" s="18">
        <v>17.32</v>
      </c>
      <c r="S17" s="18">
        <v>0.18</v>
      </c>
      <c r="T17" s="16"/>
    </row>
    <row r="18" spans="1:20" ht="12.75">
      <c r="A18" s="16"/>
      <c r="B18" s="17" t="s">
        <v>1375</v>
      </c>
      <c r="C18" s="17" t="s">
        <v>1376</v>
      </c>
      <c r="D18" s="16"/>
      <c r="E18" s="17" t="s">
        <v>264</v>
      </c>
      <c r="F18" s="16" t="s">
        <v>265</v>
      </c>
      <c r="G18" s="17" t="s">
        <v>290</v>
      </c>
      <c r="H18" s="16" t="s">
        <v>79</v>
      </c>
      <c r="I18" s="17" t="s">
        <v>1377</v>
      </c>
      <c r="J18" s="18">
        <v>2.27</v>
      </c>
      <c r="K18" s="16" t="s">
        <v>80</v>
      </c>
      <c r="L18" s="18">
        <v>4.6</v>
      </c>
      <c r="M18" s="18">
        <v>0.94</v>
      </c>
      <c r="N18" s="18">
        <v>60000</v>
      </c>
      <c r="O18" s="18">
        <v>320.59</v>
      </c>
      <c r="P18" s="18">
        <v>192.35</v>
      </c>
      <c r="Q18" s="18">
        <v>0</v>
      </c>
      <c r="R18" s="18">
        <v>3.89</v>
      </c>
      <c r="S18" s="18">
        <v>0.04</v>
      </c>
      <c r="T18" s="17" t="s">
        <v>1378</v>
      </c>
    </row>
    <row r="19" spans="1:20" ht="12.75">
      <c r="A19" s="16"/>
      <c r="B19" s="16" t="s">
        <v>1379</v>
      </c>
      <c r="C19" s="17" t="s">
        <v>1380</v>
      </c>
      <c r="D19" s="16"/>
      <c r="E19" s="17" t="s">
        <v>1381</v>
      </c>
      <c r="F19" s="16" t="s">
        <v>215</v>
      </c>
      <c r="G19" s="17" t="s">
        <v>429</v>
      </c>
      <c r="H19" s="16" t="s">
        <v>79</v>
      </c>
      <c r="I19" s="17" t="s">
        <v>1382</v>
      </c>
      <c r="J19" s="18">
        <v>1.45</v>
      </c>
      <c r="K19" s="16" t="s">
        <v>80</v>
      </c>
      <c r="L19" s="18">
        <v>7.5</v>
      </c>
      <c r="M19" s="18">
        <v>4.29</v>
      </c>
      <c r="N19" s="18">
        <v>286429.29</v>
      </c>
      <c r="O19" s="18">
        <v>121.14</v>
      </c>
      <c r="P19" s="18">
        <v>346.98</v>
      </c>
      <c r="Q19" s="18">
        <v>0.05</v>
      </c>
      <c r="R19" s="18">
        <v>7.01</v>
      </c>
      <c r="S19" s="18">
        <v>0.07</v>
      </c>
      <c r="T19" s="16"/>
    </row>
    <row r="20" spans="1:20" ht="12.75">
      <c r="A20" s="16"/>
      <c r="B20" s="16" t="s">
        <v>1383</v>
      </c>
      <c r="C20" s="17" t="s">
        <v>1384</v>
      </c>
      <c r="D20" s="16"/>
      <c r="E20" s="17" t="s">
        <v>1385</v>
      </c>
      <c r="F20" s="16"/>
      <c r="G20" s="17" t="s">
        <v>429</v>
      </c>
      <c r="H20" s="16" t="s">
        <v>217</v>
      </c>
      <c r="I20" s="17" t="s">
        <v>1386</v>
      </c>
      <c r="J20" s="18">
        <v>3.29</v>
      </c>
      <c r="K20" s="16" t="s">
        <v>80</v>
      </c>
      <c r="L20" s="18">
        <v>3.15</v>
      </c>
      <c r="M20" s="18">
        <v>3.12</v>
      </c>
      <c r="N20" s="18">
        <v>463000</v>
      </c>
      <c r="O20" s="18">
        <v>100.23</v>
      </c>
      <c r="P20" s="18">
        <v>464.06</v>
      </c>
      <c r="Q20" s="18">
        <v>0</v>
      </c>
      <c r="R20" s="18">
        <v>9.38</v>
      </c>
      <c r="S20" s="18">
        <v>0.1</v>
      </c>
      <c r="T20" s="16"/>
    </row>
    <row r="21" spans="1:20" ht="12.75">
      <c r="A21" s="16"/>
      <c r="B21" s="16" t="s">
        <v>1387</v>
      </c>
      <c r="C21" s="17" t="s">
        <v>1388</v>
      </c>
      <c r="D21" s="16"/>
      <c r="E21" s="17" t="s">
        <v>1389</v>
      </c>
      <c r="F21" s="16" t="s">
        <v>215</v>
      </c>
      <c r="G21" s="17" t="s">
        <v>487</v>
      </c>
      <c r="H21" s="16" t="s">
        <v>79</v>
      </c>
      <c r="I21" s="17" t="s">
        <v>1390</v>
      </c>
      <c r="J21" s="18">
        <v>1.96</v>
      </c>
      <c r="K21" s="16" t="s">
        <v>80</v>
      </c>
      <c r="L21" s="18">
        <v>7</v>
      </c>
      <c r="M21" s="18">
        <v>5.03</v>
      </c>
      <c r="N21" s="18">
        <v>189647.13</v>
      </c>
      <c r="O21" s="18">
        <v>128.82</v>
      </c>
      <c r="P21" s="18">
        <v>244.3</v>
      </c>
      <c r="Q21" s="18">
        <v>0</v>
      </c>
      <c r="R21" s="18">
        <v>4.94</v>
      </c>
      <c r="S21" s="18">
        <v>0.05</v>
      </c>
      <c r="T21" s="16"/>
    </row>
    <row r="22" spans="1:20" ht="12.75">
      <c r="A22" s="16"/>
      <c r="B22" s="16" t="s">
        <v>1391</v>
      </c>
      <c r="C22" s="17" t="s">
        <v>1392</v>
      </c>
      <c r="D22" s="16"/>
      <c r="E22" s="17" t="s">
        <v>1393</v>
      </c>
      <c r="F22" s="16"/>
      <c r="G22" s="16" t="s">
        <v>130</v>
      </c>
      <c r="H22" s="16" t="s">
        <v>130</v>
      </c>
      <c r="I22" s="17" t="s">
        <v>1394</v>
      </c>
      <c r="J22" s="18">
        <v>0.94</v>
      </c>
      <c r="K22" s="16" t="s">
        <v>80</v>
      </c>
      <c r="L22" s="18">
        <v>0</v>
      </c>
      <c r="M22" s="18">
        <v>2.94</v>
      </c>
      <c r="N22" s="18">
        <v>956544.81</v>
      </c>
      <c r="O22" s="18">
        <v>96.99</v>
      </c>
      <c r="P22" s="18">
        <v>927.75</v>
      </c>
      <c r="Q22" s="18">
        <v>0</v>
      </c>
      <c r="R22" s="18">
        <v>18.76</v>
      </c>
      <c r="S22" s="18">
        <v>0.2</v>
      </c>
      <c r="T22" s="16"/>
    </row>
    <row r="23" spans="1:20" ht="12.75">
      <c r="A23" s="7"/>
      <c r="B23" s="7" t="s">
        <v>141</v>
      </c>
      <c r="C23" s="7"/>
      <c r="D23" s="7"/>
      <c r="E23" s="7"/>
      <c r="F23" s="7"/>
      <c r="G23" s="7"/>
      <c r="H23" s="7"/>
      <c r="I23" s="7"/>
      <c r="J23" s="15">
        <v>3.52</v>
      </c>
      <c r="K23" s="7"/>
      <c r="L23" s="15">
        <v>2.88</v>
      </c>
      <c r="M23" s="15">
        <v>3.21</v>
      </c>
      <c r="N23" s="15">
        <v>493184.32</v>
      </c>
      <c r="O23" s="7"/>
      <c r="P23" s="15">
        <v>471.83</v>
      </c>
      <c r="Q23" s="7"/>
      <c r="R23" s="15">
        <v>9.54</v>
      </c>
      <c r="S23" s="15">
        <v>0.1</v>
      </c>
      <c r="T23" s="7"/>
    </row>
    <row r="24" spans="1:20" ht="12.75">
      <c r="A24" s="16"/>
      <c r="B24" s="16" t="s">
        <v>1395</v>
      </c>
      <c r="C24" s="17" t="s">
        <v>1396</v>
      </c>
      <c r="D24" s="16"/>
      <c r="E24" s="17" t="s">
        <v>1397</v>
      </c>
      <c r="F24" s="16"/>
      <c r="G24" s="17" t="s">
        <v>429</v>
      </c>
      <c r="H24" s="16" t="s">
        <v>217</v>
      </c>
      <c r="I24" s="17" t="s">
        <v>1398</v>
      </c>
      <c r="J24" s="18">
        <v>3.52</v>
      </c>
      <c r="K24" s="16" t="s">
        <v>80</v>
      </c>
      <c r="L24" s="18">
        <v>2.92</v>
      </c>
      <c r="M24" s="18">
        <v>3.22</v>
      </c>
      <c r="N24" s="18">
        <v>459000</v>
      </c>
      <c r="O24" s="18">
        <v>101.58</v>
      </c>
      <c r="P24" s="18">
        <v>466.25</v>
      </c>
      <c r="Q24" s="18">
        <v>0</v>
      </c>
      <c r="R24" s="18">
        <v>9.43</v>
      </c>
      <c r="S24" s="18">
        <v>0.1</v>
      </c>
      <c r="T24" s="16"/>
    </row>
    <row r="25" spans="1:20" ht="12.75">
      <c r="A25" s="16"/>
      <c r="B25" s="16" t="s">
        <v>1399</v>
      </c>
      <c r="C25" s="17" t="s">
        <v>1400</v>
      </c>
      <c r="D25" s="16"/>
      <c r="E25" s="17" t="s">
        <v>742</v>
      </c>
      <c r="F25" s="16" t="s">
        <v>215</v>
      </c>
      <c r="G25" s="16" t="s">
        <v>130</v>
      </c>
      <c r="H25" s="16" t="s">
        <v>130</v>
      </c>
      <c r="I25" s="17" t="s">
        <v>1401</v>
      </c>
      <c r="J25" s="18">
        <v>3.68</v>
      </c>
      <c r="K25" s="16" t="s">
        <v>80</v>
      </c>
      <c r="L25" s="18">
        <v>0</v>
      </c>
      <c r="M25" s="18">
        <v>2.2</v>
      </c>
      <c r="N25" s="18">
        <v>34184.32</v>
      </c>
      <c r="O25" s="18">
        <v>16.32</v>
      </c>
      <c r="P25" s="18">
        <v>5.58</v>
      </c>
      <c r="Q25" s="18">
        <v>0</v>
      </c>
      <c r="R25" s="18">
        <v>0.11</v>
      </c>
      <c r="S25" s="18">
        <v>0</v>
      </c>
      <c r="T25" s="16"/>
    </row>
    <row r="26" spans="1:20" ht="12.75">
      <c r="A26" s="7"/>
      <c r="B26" s="7" t="s">
        <v>1356</v>
      </c>
      <c r="C26" s="7"/>
      <c r="D26" s="7"/>
      <c r="E26" s="7"/>
      <c r="F26" s="7"/>
      <c r="G26" s="7"/>
      <c r="H26" s="7"/>
      <c r="I26" s="7"/>
      <c r="J26" s="15">
        <v>0</v>
      </c>
      <c r="K26" s="7"/>
      <c r="L26" s="15">
        <v>0</v>
      </c>
      <c r="M26" s="15">
        <v>0</v>
      </c>
      <c r="N26" s="15">
        <v>0</v>
      </c>
      <c r="O26" s="7"/>
      <c r="P26" s="15">
        <v>0</v>
      </c>
      <c r="Q26" s="7"/>
      <c r="R26" s="15">
        <v>0</v>
      </c>
      <c r="S26" s="15">
        <v>0</v>
      </c>
      <c r="T26" s="7"/>
    </row>
    <row r="27" spans="1:20" ht="12.75">
      <c r="A27" s="7"/>
      <c r="B27" s="7" t="s">
        <v>1147</v>
      </c>
      <c r="C27" s="7"/>
      <c r="D27" s="7"/>
      <c r="E27" s="7"/>
      <c r="F27" s="7"/>
      <c r="G27" s="7"/>
      <c r="H27" s="7"/>
      <c r="I27" s="7"/>
      <c r="J27" s="15">
        <v>0</v>
      </c>
      <c r="K27" s="7"/>
      <c r="L27" s="15">
        <v>0</v>
      </c>
      <c r="M27" s="15">
        <v>0</v>
      </c>
      <c r="N27" s="15">
        <v>0</v>
      </c>
      <c r="O27" s="7"/>
      <c r="P27" s="15">
        <v>0</v>
      </c>
      <c r="Q27" s="7"/>
      <c r="R27" s="15">
        <v>0</v>
      </c>
      <c r="S27" s="15">
        <v>0</v>
      </c>
      <c r="T27" s="7"/>
    </row>
    <row r="28" spans="1:20" ht="12.75">
      <c r="A28" s="7"/>
      <c r="B28" s="7" t="s">
        <v>1402</v>
      </c>
      <c r="C28" s="7"/>
      <c r="D28" s="7"/>
      <c r="E28" s="7"/>
      <c r="F28" s="7"/>
      <c r="G28" s="7"/>
      <c r="H28" s="7"/>
      <c r="I28" s="7"/>
      <c r="J28" s="15">
        <v>0</v>
      </c>
      <c r="K28" s="7"/>
      <c r="L28" s="15">
        <v>0</v>
      </c>
      <c r="M28" s="15">
        <v>0</v>
      </c>
      <c r="N28" s="15">
        <v>0</v>
      </c>
      <c r="O28" s="7"/>
      <c r="P28" s="15">
        <v>0</v>
      </c>
      <c r="Q28" s="7"/>
      <c r="R28" s="15">
        <v>0</v>
      </c>
      <c r="S28" s="15">
        <v>0</v>
      </c>
      <c r="T28" s="7"/>
    </row>
    <row r="29" spans="1:20" ht="12.75">
      <c r="A29" s="7"/>
      <c r="B29" s="7" t="s">
        <v>1403</v>
      </c>
      <c r="C29" s="7"/>
      <c r="D29" s="7"/>
      <c r="E29" s="7"/>
      <c r="F29" s="7"/>
      <c r="G29" s="7"/>
      <c r="H29" s="7"/>
      <c r="I29" s="7"/>
      <c r="J29" s="15">
        <v>0</v>
      </c>
      <c r="K29" s="7"/>
      <c r="L29" s="15">
        <v>0</v>
      </c>
      <c r="M29" s="15">
        <v>0</v>
      </c>
      <c r="N29" s="15">
        <v>0</v>
      </c>
      <c r="O29" s="7"/>
      <c r="P29" s="15">
        <v>0</v>
      </c>
      <c r="Q29" s="7"/>
      <c r="R29" s="15">
        <v>0</v>
      </c>
      <c r="S29" s="15">
        <v>0</v>
      </c>
      <c r="T29" s="7"/>
    </row>
    <row r="30" spans="1:20" ht="12.75">
      <c r="A30" s="7"/>
      <c r="B30" s="7" t="s">
        <v>1404</v>
      </c>
      <c r="C30" s="7"/>
      <c r="D30" s="7"/>
      <c r="E30" s="7"/>
      <c r="F30" s="7"/>
      <c r="G30" s="7"/>
      <c r="H30" s="7"/>
      <c r="I30" s="7"/>
      <c r="J30" s="15">
        <v>0</v>
      </c>
      <c r="K30" s="7"/>
      <c r="L30" s="15">
        <v>0</v>
      </c>
      <c r="M30" s="15">
        <v>0</v>
      </c>
      <c r="N30" s="15">
        <v>0</v>
      </c>
      <c r="O30" s="7"/>
      <c r="P30" s="15">
        <v>0</v>
      </c>
      <c r="Q30" s="7"/>
      <c r="R30" s="15">
        <v>0</v>
      </c>
      <c r="S30" s="15">
        <v>0</v>
      </c>
      <c r="T30" s="7"/>
    </row>
    <row r="31" spans="1:20" ht="12.75">
      <c r="A31" s="13"/>
      <c r="B31" s="19" t="s">
        <v>105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ht="12.75">
      <c r="A32" s="13"/>
      <c r="B32" s="19" t="s">
        <v>165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" ht="12.75">
      <c r="A33" s="3" t="s">
        <v>1335</v>
      </c>
      <c r="B33" s="3" t="s">
        <v>53</v>
      </c>
    </row>
  </sheetData>
  <sheetProtection/>
  <printOptions/>
  <pageMargins left="0.747916666666667" right="0.747916666666667" top="0.984027777777778" bottom="0.984027777777778" header="0.511805555555555" footer="0.51180555555555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18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1" customWidth="1"/>
    <col min="2" max="2" width="34.00390625" style="1" customWidth="1"/>
    <col min="3" max="4" width="11.00390625" style="1" customWidth="1"/>
    <col min="5" max="5" width="12.00390625" style="1" customWidth="1"/>
    <col min="6" max="8" width="10.00390625" style="1" customWidth="1"/>
    <col min="9" max="9" width="8.00390625" style="1" customWidth="1"/>
    <col min="10" max="10" width="10.00390625" style="1" customWidth="1"/>
    <col min="11" max="11" width="22.00390625" style="1" customWidth="1"/>
    <col min="12" max="12" width="24.00390625" style="1" customWidth="1"/>
    <col min="13" max="13" width="23.00390625" style="1" customWidth="1"/>
    <col min="14" max="14" width="2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14" ht="12.75">
      <c r="A6" s="4"/>
      <c r="B6" s="12" t="s">
        <v>1348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4"/>
      <c r="B7" s="12" t="s">
        <v>866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4"/>
      <c r="B8" s="4" t="s">
        <v>1328</v>
      </c>
      <c r="C8" s="4" t="s">
        <v>56</v>
      </c>
      <c r="D8" s="4" t="s">
        <v>167</v>
      </c>
      <c r="E8" s="4" t="s">
        <v>57</v>
      </c>
      <c r="F8" s="4" t="s">
        <v>168</v>
      </c>
      <c r="G8" s="4" t="s">
        <v>60</v>
      </c>
      <c r="H8" s="4" t="s">
        <v>111</v>
      </c>
      <c r="I8" s="4" t="s">
        <v>112</v>
      </c>
      <c r="J8" s="4" t="s">
        <v>63</v>
      </c>
      <c r="K8" s="4" t="s">
        <v>113</v>
      </c>
      <c r="L8" s="4" t="s">
        <v>64</v>
      </c>
      <c r="M8" s="4" t="s">
        <v>114</v>
      </c>
      <c r="N8" s="4"/>
    </row>
    <row r="9" spans="1:14" ht="12.75">
      <c r="A9" s="4"/>
      <c r="B9" s="4"/>
      <c r="C9" s="4"/>
      <c r="D9" s="4"/>
      <c r="E9" s="4"/>
      <c r="F9" s="4"/>
      <c r="G9" s="4"/>
      <c r="H9" s="4" t="s">
        <v>116</v>
      </c>
      <c r="I9" s="4" t="s">
        <v>117</v>
      </c>
      <c r="J9" s="4" t="s">
        <v>7</v>
      </c>
      <c r="K9" s="4" t="s">
        <v>8</v>
      </c>
      <c r="L9" s="4" t="s">
        <v>8</v>
      </c>
      <c r="M9" s="4" t="s">
        <v>8</v>
      </c>
      <c r="N9" s="4"/>
    </row>
    <row r="10" spans="1:14" ht="12.75">
      <c r="A10" s="4"/>
      <c r="B10" s="4"/>
      <c r="C10" s="12" t="s">
        <v>9</v>
      </c>
      <c r="D10" s="12" t="s">
        <v>10</v>
      </c>
      <c r="E10" s="12" t="s">
        <v>65</v>
      </c>
      <c r="F10" s="12" t="s">
        <v>66</v>
      </c>
      <c r="G10" s="12" t="s">
        <v>67</v>
      </c>
      <c r="H10" s="12" t="s">
        <v>68</v>
      </c>
      <c r="I10" s="12" t="s">
        <v>69</v>
      </c>
      <c r="J10" s="12" t="s">
        <v>70</v>
      </c>
      <c r="K10" s="12" t="s">
        <v>71</v>
      </c>
      <c r="L10" s="12" t="s">
        <v>118</v>
      </c>
      <c r="M10" s="12" t="s">
        <v>119</v>
      </c>
      <c r="N10" s="4"/>
    </row>
    <row r="11" spans="1:14" ht="12.75">
      <c r="A11" s="13"/>
      <c r="B11" s="13" t="s">
        <v>867</v>
      </c>
      <c r="C11" s="13"/>
      <c r="D11" s="13"/>
      <c r="E11" s="13"/>
      <c r="F11" s="13"/>
      <c r="G11" s="13"/>
      <c r="H11" s="14">
        <v>0</v>
      </c>
      <c r="I11" s="13"/>
      <c r="J11" s="14">
        <v>0</v>
      </c>
      <c r="K11" s="13"/>
      <c r="L11" s="14">
        <v>0</v>
      </c>
      <c r="M11" s="14">
        <v>0</v>
      </c>
      <c r="N11" s="13"/>
    </row>
    <row r="12" spans="1:14" ht="12.75">
      <c r="A12" s="7"/>
      <c r="B12" s="7" t="s">
        <v>73</v>
      </c>
      <c r="C12" s="7"/>
      <c r="D12" s="7"/>
      <c r="E12" s="7"/>
      <c r="F12" s="7"/>
      <c r="G12" s="7"/>
      <c r="H12" s="15">
        <v>0</v>
      </c>
      <c r="I12" s="7"/>
      <c r="J12" s="15">
        <v>0</v>
      </c>
      <c r="K12" s="7"/>
      <c r="L12" s="15">
        <v>0</v>
      </c>
      <c r="M12" s="15">
        <v>0</v>
      </c>
      <c r="N12" s="7"/>
    </row>
    <row r="13" spans="1:14" ht="12.75">
      <c r="A13" s="7"/>
      <c r="B13" s="7" t="s">
        <v>102</v>
      </c>
      <c r="C13" s="7"/>
      <c r="D13" s="7"/>
      <c r="E13" s="7"/>
      <c r="F13" s="7"/>
      <c r="G13" s="7"/>
      <c r="H13" s="15">
        <v>0</v>
      </c>
      <c r="I13" s="7"/>
      <c r="J13" s="15">
        <v>0</v>
      </c>
      <c r="K13" s="7"/>
      <c r="L13" s="15">
        <v>0</v>
      </c>
      <c r="M13" s="15">
        <v>0</v>
      </c>
      <c r="N13" s="7"/>
    </row>
    <row r="14" spans="1:14" ht="12.75">
      <c r="A14" s="7"/>
      <c r="B14" s="7" t="s">
        <v>176</v>
      </c>
      <c r="C14" s="7"/>
      <c r="D14" s="7"/>
      <c r="E14" s="7"/>
      <c r="F14" s="7"/>
      <c r="G14" s="7"/>
      <c r="H14" s="15">
        <v>0</v>
      </c>
      <c r="I14" s="7"/>
      <c r="J14" s="15">
        <v>0</v>
      </c>
      <c r="K14" s="7"/>
      <c r="L14" s="15">
        <v>0</v>
      </c>
      <c r="M14" s="15">
        <v>0</v>
      </c>
      <c r="N14" s="7"/>
    </row>
    <row r="15" spans="1:14" ht="12.75">
      <c r="A15" s="7"/>
      <c r="B15" s="7" t="s">
        <v>175</v>
      </c>
      <c r="C15" s="7"/>
      <c r="D15" s="7"/>
      <c r="E15" s="7"/>
      <c r="F15" s="7"/>
      <c r="G15" s="7"/>
      <c r="H15" s="15">
        <v>0</v>
      </c>
      <c r="I15" s="7"/>
      <c r="J15" s="15">
        <v>0</v>
      </c>
      <c r="K15" s="7"/>
      <c r="L15" s="15">
        <v>0</v>
      </c>
      <c r="M15" s="15">
        <v>0</v>
      </c>
      <c r="N15" s="7"/>
    </row>
    <row r="16" spans="1:14" ht="12.75">
      <c r="A16" s="13"/>
      <c r="B16" s="19" t="s">
        <v>105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2.75">
      <c r="A17" s="13"/>
      <c r="B17" s="19" t="s">
        <v>165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2" ht="12.75">
      <c r="A18" s="3" t="s">
        <v>1335</v>
      </c>
      <c r="B18" s="3" t="s">
        <v>53</v>
      </c>
    </row>
  </sheetData>
  <sheetProtection/>
  <printOptions/>
  <pageMargins left="0.747916666666667" right="0.747916666666667" top="0.984027777777778" bottom="0.984027777777778" header="0.511805555555555" footer="0.51180555555555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41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1" customWidth="1"/>
    <col min="2" max="2" width="34.00390625" style="1" customWidth="1"/>
    <col min="3" max="3" width="15.00390625" style="1" customWidth="1"/>
    <col min="4" max="4" width="14.00390625" style="1" customWidth="1"/>
    <col min="5" max="5" width="13.00390625" style="1" customWidth="1"/>
    <col min="6" max="6" width="14.00390625" style="1" customWidth="1"/>
    <col min="7" max="8" width="11.00390625" style="1" customWidth="1"/>
    <col min="9" max="9" width="22.00390625" style="1" customWidth="1"/>
    <col min="10" max="10" width="24.00390625" style="1" customWidth="1"/>
    <col min="11" max="11" width="23.00390625" style="1" customWidth="1"/>
    <col min="12" max="12" width="11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12" ht="12.75">
      <c r="A6" s="4"/>
      <c r="B6" s="12" t="s">
        <v>1348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2.75">
      <c r="A7" s="4"/>
      <c r="B7" s="12" t="s">
        <v>1405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.75">
      <c r="A8" s="4"/>
      <c r="B8" s="4" t="s">
        <v>178</v>
      </c>
      <c r="C8" s="4" t="s">
        <v>56</v>
      </c>
      <c r="D8" s="4" t="s">
        <v>60</v>
      </c>
      <c r="E8" s="4" t="s">
        <v>109</v>
      </c>
      <c r="F8" s="4" t="s">
        <v>111</v>
      </c>
      <c r="G8" s="4" t="s">
        <v>112</v>
      </c>
      <c r="H8" s="4" t="s">
        <v>5</v>
      </c>
      <c r="I8" s="4" t="s">
        <v>113</v>
      </c>
      <c r="J8" s="4" t="s">
        <v>64</v>
      </c>
      <c r="K8" s="4" t="s">
        <v>114</v>
      </c>
      <c r="L8" s="4"/>
    </row>
    <row r="9" spans="1:12" ht="12.75">
      <c r="A9" s="4"/>
      <c r="B9" s="4"/>
      <c r="C9" s="4"/>
      <c r="D9" s="4"/>
      <c r="E9" s="4" t="s">
        <v>1350</v>
      </c>
      <c r="F9" s="4" t="s">
        <v>116</v>
      </c>
      <c r="G9" s="4" t="s">
        <v>117</v>
      </c>
      <c r="H9" s="4" t="s">
        <v>7</v>
      </c>
      <c r="I9" s="4" t="s">
        <v>8</v>
      </c>
      <c r="J9" s="4" t="s">
        <v>8</v>
      </c>
      <c r="K9" s="4" t="s">
        <v>8</v>
      </c>
      <c r="L9" s="4"/>
    </row>
    <row r="10" spans="1:12" ht="12.75">
      <c r="A10" s="4"/>
      <c r="B10" s="4"/>
      <c r="C10" s="12" t="s">
        <v>9</v>
      </c>
      <c r="D10" s="12" t="s">
        <v>10</v>
      </c>
      <c r="E10" s="12" t="s">
        <v>65</v>
      </c>
      <c r="F10" s="12" t="s">
        <v>66</v>
      </c>
      <c r="G10" s="12" t="s">
        <v>67</v>
      </c>
      <c r="H10" s="12" t="s">
        <v>68</v>
      </c>
      <c r="I10" s="12" t="s">
        <v>69</v>
      </c>
      <c r="J10" s="12" t="s">
        <v>70</v>
      </c>
      <c r="K10" s="12" t="s">
        <v>71</v>
      </c>
      <c r="L10" s="4"/>
    </row>
    <row r="11" spans="1:12" ht="12.75">
      <c r="A11" s="13"/>
      <c r="B11" s="13" t="s">
        <v>1406</v>
      </c>
      <c r="C11" s="13"/>
      <c r="D11" s="13"/>
      <c r="E11" s="13"/>
      <c r="F11" s="14">
        <v>5032419.34</v>
      </c>
      <c r="G11" s="13"/>
      <c r="H11" s="14">
        <v>7674.15</v>
      </c>
      <c r="I11" s="13"/>
      <c r="J11" s="14">
        <v>100</v>
      </c>
      <c r="K11" s="14">
        <v>1.64</v>
      </c>
      <c r="L11" s="13"/>
    </row>
    <row r="12" spans="1:12" ht="12.75">
      <c r="A12" s="7"/>
      <c r="B12" s="7" t="s">
        <v>1407</v>
      </c>
      <c r="C12" s="7"/>
      <c r="D12" s="7"/>
      <c r="E12" s="7"/>
      <c r="F12" s="15">
        <v>4936852</v>
      </c>
      <c r="G12" s="7"/>
      <c r="H12" s="15">
        <v>7425.78</v>
      </c>
      <c r="I12" s="7"/>
      <c r="J12" s="15">
        <v>96.76</v>
      </c>
      <c r="K12" s="15">
        <v>1.58</v>
      </c>
      <c r="L12" s="7"/>
    </row>
    <row r="13" spans="1:12" ht="12.75">
      <c r="A13" s="7"/>
      <c r="B13" s="7" t="s">
        <v>1408</v>
      </c>
      <c r="C13" s="7"/>
      <c r="D13" s="7"/>
      <c r="E13" s="7"/>
      <c r="F13" s="15">
        <v>673464</v>
      </c>
      <c r="G13" s="7"/>
      <c r="H13" s="15">
        <v>1396.15</v>
      </c>
      <c r="I13" s="7"/>
      <c r="J13" s="15">
        <v>18.19</v>
      </c>
      <c r="K13" s="15">
        <v>0.3</v>
      </c>
      <c r="L13" s="7"/>
    </row>
    <row r="14" spans="1:12" ht="12.75">
      <c r="A14" s="16"/>
      <c r="B14" s="16" t="s">
        <v>1409</v>
      </c>
      <c r="C14" s="17" t="s">
        <v>1410</v>
      </c>
      <c r="D14" s="16" t="s">
        <v>44</v>
      </c>
      <c r="E14" s="17" t="s">
        <v>1411</v>
      </c>
      <c r="F14" s="18">
        <v>196854</v>
      </c>
      <c r="G14" s="18">
        <v>40.57</v>
      </c>
      <c r="H14" s="18">
        <v>307.01</v>
      </c>
      <c r="I14" s="18">
        <v>0</v>
      </c>
      <c r="J14" s="18">
        <v>4</v>
      </c>
      <c r="K14" s="18">
        <v>0.06</v>
      </c>
      <c r="L14" s="16"/>
    </row>
    <row r="15" spans="1:12" ht="12.75">
      <c r="A15" s="16"/>
      <c r="B15" s="16" t="s">
        <v>1412</v>
      </c>
      <c r="C15" s="17" t="s">
        <v>1413</v>
      </c>
      <c r="D15" s="16" t="s">
        <v>44</v>
      </c>
      <c r="E15" s="17" t="s">
        <v>1414</v>
      </c>
      <c r="F15" s="18">
        <v>136861</v>
      </c>
      <c r="G15" s="18">
        <v>12.78</v>
      </c>
      <c r="H15" s="18">
        <v>67.26</v>
      </c>
      <c r="I15" s="18">
        <v>0</v>
      </c>
      <c r="J15" s="18">
        <v>0.88</v>
      </c>
      <c r="K15" s="18">
        <v>0.01</v>
      </c>
      <c r="L15" s="16"/>
    </row>
    <row r="16" spans="1:12" ht="12.75">
      <c r="A16" s="16"/>
      <c r="B16" s="16" t="s">
        <v>1415</v>
      </c>
      <c r="C16" s="17" t="s">
        <v>1416</v>
      </c>
      <c r="D16" s="16" t="s">
        <v>44</v>
      </c>
      <c r="E16" s="17" t="s">
        <v>1417</v>
      </c>
      <c r="F16" s="18">
        <v>272723</v>
      </c>
      <c r="G16" s="18">
        <v>87.13</v>
      </c>
      <c r="H16" s="18">
        <v>913.43</v>
      </c>
      <c r="I16" s="18">
        <v>0</v>
      </c>
      <c r="J16" s="18">
        <v>11.9</v>
      </c>
      <c r="K16" s="18">
        <v>0.19</v>
      </c>
      <c r="L16" s="16"/>
    </row>
    <row r="17" spans="1:12" ht="12.75">
      <c r="A17" s="16"/>
      <c r="B17" s="16" t="s">
        <v>1418</v>
      </c>
      <c r="C17" s="17" t="s">
        <v>1419</v>
      </c>
      <c r="D17" s="16" t="s">
        <v>44</v>
      </c>
      <c r="E17" s="17" t="s">
        <v>1420</v>
      </c>
      <c r="F17" s="18">
        <v>67026</v>
      </c>
      <c r="G17" s="18">
        <v>42.09</v>
      </c>
      <c r="H17" s="18">
        <v>108.45</v>
      </c>
      <c r="I17" s="18">
        <v>0</v>
      </c>
      <c r="J17" s="18">
        <v>1.41</v>
      </c>
      <c r="K17" s="18">
        <v>0.02</v>
      </c>
      <c r="L17" s="16"/>
    </row>
    <row r="18" spans="1:12" ht="12.75">
      <c r="A18" s="7"/>
      <c r="B18" s="7" t="s">
        <v>1421</v>
      </c>
      <c r="C18" s="7"/>
      <c r="D18" s="7"/>
      <c r="E18" s="7"/>
      <c r="F18" s="15">
        <v>3647620</v>
      </c>
      <c r="G18" s="7"/>
      <c r="H18" s="15">
        <v>3647.62</v>
      </c>
      <c r="I18" s="7"/>
      <c r="J18" s="15">
        <v>47.53</v>
      </c>
      <c r="K18" s="15">
        <v>0.78</v>
      </c>
      <c r="L18" s="7"/>
    </row>
    <row r="19" spans="1:12" ht="12.75">
      <c r="A19" s="16"/>
      <c r="B19" s="16" t="s">
        <v>1422</v>
      </c>
      <c r="C19" s="17" t="s">
        <v>1423</v>
      </c>
      <c r="D19" s="16" t="s">
        <v>80</v>
      </c>
      <c r="E19" s="17" t="s">
        <v>1424</v>
      </c>
      <c r="F19" s="18">
        <v>2300000</v>
      </c>
      <c r="G19" s="18">
        <v>100</v>
      </c>
      <c r="H19" s="18">
        <v>2300</v>
      </c>
      <c r="I19" s="18">
        <v>0</v>
      </c>
      <c r="J19" s="18">
        <v>29.97</v>
      </c>
      <c r="K19" s="18">
        <v>0.49</v>
      </c>
      <c r="L19" s="16"/>
    </row>
    <row r="20" spans="1:12" ht="12.75">
      <c r="A20" s="16"/>
      <c r="B20" s="16" t="s">
        <v>1425</v>
      </c>
      <c r="C20" s="17" t="s">
        <v>1426</v>
      </c>
      <c r="D20" s="16" t="s">
        <v>80</v>
      </c>
      <c r="E20" s="17" t="s">
        <v>1424</v>
      </c>
      <c r="F20" s="18">
        <v>1347620</v>
      </c>
      <c r="G20" s="18">
        <v>100</v>
      </c>
      <c r="H20" s="18">
        <v>1347.62</v>
      </c>
      <c r="I20" s="18">
        <v>0</v>
      </c>
      <c r="J20" s="18">
        <v>17.56</v>
      </c>
      <c r="K20" s="18">
        <v>0.29</v>
      </c>
      <c r="L20" s="16"/>
    </row>
    <row r="21" spans="1:12" ht="12.75">
      <c r="A21" s="7"/>
      <c r="B21" s="7" t="s">
        <v>1427</v>
      </c>
      <c r="C21" s="7"/>
      <c r="D21" s="7"/>
      <c r="E21" s="7"/>
      <c r="F21" s="15">
        <v>0</v>
      </c>
      <c r="G21" s="7"/>
      <c r="H21" s="15">
        <v>0</v>
      </c>
      <c r="I21" s="7"/>
      <c r="J21" s="15">
        <v>0</v>
      </c>
      <c r="K21" s="15">
        <v>0</v>
      </c>
      <c r="L21" s="7"/>
    </row>
    <row r="22" spans="1:12" ht="12.75">
      <c r="A22" s="7"/>
      <c r="B22" s="7" t="s">
        <v>1428</v>
      </c>
      <c r="C22" s="7"/>
      <c r="D22" s="7"/>
      <c r="E22" s="7"/>
      <c r="F22" s="15">
        <v>615768</v>
      </c>
      <c r="G22" s="7"/>
      <c r="H22" s="15">
        <v>2382.01</v>
      </c>
      <c r="I22" s="7"/>
      <c r="J22" s="15">
        <v>31.04</v>
      </c>
      <c r="K22" s="15">
        <v>0.51</v>
      </c>
      <c r="L22" s="7"/>
    </row>
    <row r="23" spans="1:12" ht="12.75">
      <c r="A23" s="16"/>
      <c r="B23" s="16" t="s">
        <v>1429</v>
      </c>
      <c r="C23" s="17" t="s">
        <v>1430</v>
      </c>
      <c r="D23" s="16" t="s">
        <v>44</v>
      </c>
      <c r="E23" s="17" t="s">
        <v>1431</v>
      </c>
      <c r="F23" s="18">
        <v>134593</v>
      </c>
      <c r="G23" s="18">
        <v>82.53</v>
      </c>
      <c r="H23" s="18">
        <v>426.99</v>
      </c>
      <c r="I23" s="18">
        <v>0</v>
      </c>
      <c r="J23" s="18">
        <v>5.56</v>
      </c>
      <c r="K23" s="18">
        <v>0.09</v>
      </c>
      <c r="L23" s="16"/>
    </row>
    <row r="24" spans="1:12" ht="12.75">
      <c r="A24" s="16"/>
      <c r="B24" s="16" t="s">
        <v>1432</v>
      </c>
      <c r="C24" s="17" t="s">
        <v>1433</v>
      </c>
      <c r="D24" s="16" t="s">
        <v>44</v>
      </c>
      <c r="E24" s="17" t="s">
        <v>1434</v>
      </c>
      <c r="F24" s="18">
        <v>147252</v>
      </c>
      <c r="G24" s="18">
        <v>38.56</v>
      </c>
      <c r="H24" s="18">
        <v>218.24</v>
      </c>
      <c r="I24" s="18">
        <v>0</v>
      </c>
      <c r="J24" s="18">
        <v>2.84</v>
      </c>
      <c r="K24" s="18">
        <v>0.05</v>
      </c>
      <c r="L24" s="16"/>
    </row>
    <row r="25" spans="1:12" ht="12.75">
      <c r="A25" s="16"/>
      <c r="B25" s="16" t="s">
        <v>1435</v>
      </c>
      <c r="C25" s="17" t="s">
        <v>1436</v>
      </c>
      <c r="D25" s="16" t="s">
        <v>44</v>
      </c>
      <c r="E25" s="17" t="s">
        <v>1437</v>
      </c>
      <c r="F25" s="18">
        <v>169200</v>
      </c>
      <c r="G25" s="18">
        <v>202.12</v>
      </c>
      <c r="H25" s="18">
        <v>1314.57</v>
      </c>
      <c r="I25" s="18">
        <v>0</v>
      </c>
      <c r="J25" s="18">
        <v>17.13</v>
      </c>
      <c r="K25" s="18">
        <v>0.28</v>
      </c>
      <c r="L25" s="16"/>
    </row>
    <row r="26" spans="1:12" ht="12.75">
      <c r="A26" s="16"/>
      <c r="B26" s="16" t="s">
        <v>1438</v>
      </c>
      <c r="C26" s="17" t="s">
        <v>1439</v>
      </c>
      <c r="D26" s="16" t="s">
        <v>44</v>
      </c>
      <c r="E26" s="17" t="s">
        <v>1440</v>
      </c>
      <c r="F26" s="18">
        <v>164723</v>
      </c>
      <c r="G26" s="18">
        <v>66.68</v>
      </c>
      <c r="H26" s="18">
        <v>422.2</v>
      </c>
      <c r="I26" s="18">
        <v>0</v>
      </c>
      <c r="J26" s="18">
        <v>5.5</v>
      </c>
      <c r="K26" s="18">
        <v>0.09</v>
      </c>
      <c r="L26" s="16"/>
    </row>
    <row r="27" spans="1:12" ht="12.75">
      <c r="A27" s="7"/>
      <c r="B27" s="7" t="s">
        <v>1441</v>
      </c>
      <c r="C27" s="7"/>
      <c r="D27" s="7"/>
      <c r="E27" s="7"/>
      <c r="F27" s="15">
        <v>95567.34</v>
      </c>
      <c r="G27" s="7"/>
      <c r="H27" s="15">
        <v>248.37</v>
      </c>
      <c r="I27" s="7"/>
      <c r="J27" s="15">
        <v>3.24</v>
      </c>
      <c r="K27" s="15">
        <v>0.05</v>
      </c>
      <c r="L27" s="7"/>
    </row>
    <row r="28" spans="1:12" ht="12.75">
      <c r="A28" s="7"/>
      <c r="B28" s="7" t="s">
        <v>1408</v>
      </c>
      <c r="C28" s="7"/>
      <c r="D28" s="7"/>
      <c r="E28" s="7"/>
      <c r="F28" s="15">
        <v>0</v>
      </c>
      <c r="G28" s="7"/>
      <c r="H28" s="15">
        <v>0</v>
      </c>
      <c r="I28" s="7"/>
      <c r="J28" s="15">
        <v>0</v>
      </c>
      <c r="K28" s="15">
        <v>0</v>
      </c>
      <c r="L28" s="7"/>
    </row>
    <row r="29" spans="1:12" ht="12.75">
      <c r="A29" s="7"/>
      <c r="B29" s="7" t="s">
        <v>1421</v>
      </c>
      <c r="C29" s="7"/>
      <c r="D29" s="7"/>
      <c r="E29" s="7"/>
      <c r="F29" s="15">
        <v>1471.62</v>
      </c>
      <c r="G29" s="7"/>
      <c r="H29" s="15">
        <v>130.64</v>
      </c>
      <c r="I29" s="7"/>
      <c r="J29" s="15">
        <v>1.7</v>
      </c>
      <c r="K29" s="15">
        <v>0.03</v>
      </c>
      <c r="L29" s="7"/>
    </row>
    <row r="30" spans="1:12" ht="12.75">
      <c r="A30" s="16"/>
      <c r="B30" s="17" t="s">
        <v>1442</v>
      </c>
      <c r="C30" s="17" t="s">
        <v>1443</v>
      </c>
      <c r="D30" s="16" t="s">
        <v>44</v>
      </c>
      <c r="E30" s="17" t="s">
        <v>1444</v>
      </c>
      <c r="F30" s="18">
        <v>13.56</v>
      </c>
      <c r="G30" s="18">
        <v>933</v>
      </c>
      <c r="H30" s="18">
        <v>0.49</v>
      </c>
      <c r="I30" s="18">
        <v>0</v>
      </c>
      <c r="J30" s="18">
        <v>0.01</v>
      </c>
      <c r="K30" s="18">
        <v>0</v>
      </c>
      <c r="L30" s="17" t="s">
        <v>1445</v>
      </c>
    </row>
    <row r="31" spans="1:12" ht="12.75">
      <c r="A31" s="16"/>
      <c r="B31" s="17" t="s">
        <v>1446</v>
      </c>
      <c r="C31" s="17" t="s">
        <v>1447</v>
      </c>
      <c r="D31" s="16" t="s">
        <v>44</v>
      </c>
      <c r="E31" s="17" t="s">
        <v>1444</v>
      </c>
      <c r="F31" s="18">
        <v>25.82</v>
      </c>
      <c r="G31" s="18">
        <v>6864</v>
      </c>
      <c r="H31" s="18">
        <v>6.81</v>
      </c>
      <c r="I31" s="18">
        <v>0</v>
      </c>
      <c r="J31" s="18">
        <v>0.09</v>
      </c>
      <c r="K31" s="18">
        <v>0</v>
      </c>
      <c r="L31" s="17" t="s">
        <v>1448</v>
      </c>
    </row>
    <row r="32" spans="1:12" ht="12.75">
      <c r="A32" s="16"/>
      <c r="B32" s="17" t="s">
        <v>1449</v>
      </c>
      <c r="C32" s="17" t="s">
        <v>1450</v>
      </c>
      <c r="D32" s="16" t="s">
        <v>44</v>
      </c>
      <c r="E32" s="17" t="s">
        <v>1451</v>
      </c>
      <c r="F32" s="18">
        <v>234.51</v>
      </c>
      <c r="G32" s="18">
        <v>11865</v>
      </c>
      <c r="H32" s="18">
        <v>106.96</v>
      </c>
      <c r="I32" s="18">
        <v>0</v>
      </c>
      <c r="J32" s="18">
        <v>1.39</v>
      </c>
      <c r="K32" s="18">
        <v>0.02</v>
      </c>
      <c r="L32" s="17" t="s">
        <v>1452</v>
      </c>
    </row>
    <row r="33" spans="1:12" ht="12.75">
      <c r="A33" s="16"/>
      <c r="B33" s="17" t="s">
        <v>1453</v>
      </c>
      <c r="C33" s="17" t="s">
        <v>1454</v>
      </c>
      <c r="D33" s="16" t="s">
        <v>44</v>
      </c>
      <c r="E33" s="17" t="s">
        <v>1455</v>
      </c>
      <c r="F33" s="18">
        <v>2.42</v>
      </c>
      <c r="G33" s="18">
        <v>12602.62</v>
      </c>
      <c r="H33" s="18">
        <v>1.17</v>
      </c>
      <c r="I33" s="18">
        <v>0</v>
      </c>
      <c r="J33" s="18">
        <v>0.01</v>
      </c>
      <c r="K33" s="18">
        <v>0</v>
      </c>
      <c r="L33" s="16"/>
    </row>
    <row r="34" spans="1:12" ht="12.75">
      <c r="A34" s="16"/>
      <c r="B34" s="17" t="s">
        <v>1456</v>
      </c>
      <c r="C34" s="17" t="s">
        <v>1457</v>
      </c>
      <c r="D34" s="16" t="s">
        <v>44</v>
      </c>
      <c r="E34" s="17" t="s">
        <v>1455</v>
      </c>
      <c r="F34" s="18">
        <v>23.39</v>
      </c>
      <c r="G34" s="18">
        <v>16918.99</v>
      </c>
      <c r="H34" s="18">
        <v>15.21</v>
      </c>
      <c r="I34" s="18">
        <v>0</v>
      </c>
      <c r="J34" s="18">
        <v>0.2</v>
      </c>
      <c r="K34" s="18">
        <v>0</v>
      </c>
      <c r="L34" s="16"/>
    </row>
    <row r="35" spans="1:12" ht="12.75">
      <c r="A35" s="16"/>
      <c r="B35" s="17" t="s">
        <v>1458</v>
      </c>
      <c r="C35" s="17" t="s">
        <v>1459</v>
      </c>
      <c r="D35" s="16" t="s">
        <v>44</v>
      </c>
      <c r="E35" s="17" t="s">
        <v>1460</v>
      </c>
      <c r="F35" s="18">
        <v>1171.92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7" t="s">
        <v>1461</v>
      </c>
    </row>
    <row r="36" spans="1:12" ht="12.75">
      <c r="A36" s="7"/>
      <c r="B36" s="7" t="s">
        <v>1427</v>
      </c>
      <c r="C36" s="7"/>
      <c r="D36" s="7"/>
      <c r="E36" s="7"/>
      <c r="F36" s="15">
        <v>94095.72</v>
      </c>
      <c r="G36" s="7"/>
      <c r="H36" s="15">
        <v>117.73</v>
      </c>
      <c r="I36" s="7"/>
      <c r="J36" s="15">
        <v>1.53</v>
      </c>
      <c r="K36" s="15">
        <v>0.02</v>
      </c>
      <c r="L36" s="7"/>
    </row>
    <row r="37" spans="1:12" ht="12.75">
      <c r="A37" s="16"/>
      <c r="B37" s="16" t="s">
        <v>1462</v>
      </c>
      <c r="C37" s="17" t="s">
        <v>1463</v>
      </c>
      <c r="D37" s="16" t="s">
        <v>44</v>
      </c>
      <c r="E37" s="17" t="s">
        <v>1464</v>
      </c>
      <c r="F37" s="18">
        <v>94095.72</v>
      </c>
      <c r="G37" s="18">
        <v>32.55</v>
      </c>
      <c r="H37" s="18">
        <v>117.73</v>
      </c>
      <c r="I37" s="18">
        <v>0</v>
      </c>
      <c r="J37" s="18">
        <v>1.53</v>
      </c>
      <c r="K37" s="18">
        <v>0.02</v>
      </c>
      <c r="L37" s="16"/>
    </row>
    <row r="38" spans="1:12" ht="12.75">
      <c r="A38" s="7"/>
      <c r="B38" s="7" t="s">
        <v>1428</v>
      </c>
      <c r="C38" s="7"/>
      <c r="D38" s="7"/>
      <c r="E38" s="7"/>
      <c r="F38" s="15">
        <v>0</v>
      </c>
      <c r="G38" s="7"/>
      <c r="H38" s="15">
        <v>0</v>
      </c>
      <c r="I38" s="7"/>
      <c r="J38" s="15">
        <v>0</v>
      </c>
      <c r="K38" s="15">
        <v>0</v>
      </c>
      <c r="L38" s="7"/>
    </row>
    <row r="39" spans="1:12" ht="12.75">
      <c r="A39" s="13"/>
      <c r="B39" s="19" t="s">
        <v>105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1:12" ht="12.75">
      <c r="A40" s="13"/>
      <c r="B40" s="19" t="s">
        <v>165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2" ht="12.75">
      <c r="A41" s="3" t="s">
        <v>1335</v>
      </c>
      <c r="B41" s="3" t="s">
        <v>53</v>
      </c>
    </row>
  </sheetData>
  <sheetProtection/>
  <printOptions/>
  <pageMargins left="0.747916666666667" right="0.747916666666667" top="0.984027777777778" bottom="0.984027777777778" header="0.511805555555555" footer="0.51180555555555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16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1" customWidth="1"/>
    <col min="2" max="2" width="34.00390625" style="1" customWidth="1"/>
    <col min="3" max="3" width="11.00390625" style="1" customWidth="1"/>
    <col min="4" max="5" width="10.00390625" style="1" customWidth="1"/>
    <col min="6" max="6" width="13.00390625" style="1" customWidth="1"/>
    <col min="7" max="7" width="10.00390625" style="1" customWidth="1"/>
    <col min="8" max="8" width="8.00390625" style="1" customWidth="1"/>
    <col min="9" max="9" width="11.00390625" style="1" customWidth="1"/>
    <col min="10" max="10" width="22.00390625" style="1" customWidth="1"/>
    <col min="11" max="11" width="24.00390625" style="1" customWidth="1"/>
    <col min="12" max="12" width="23.00390625" style="1" customWidth="1"/>
    <col min="13" max="13" width="2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13" ht="12.75">
      <c r="A6" s="4"/>
      <c r="B6" s="12" t="s">
        <v>1348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4"/>
      <c r="B7" s="12" t="s">
        <v>1465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4"/>
      <c r="B8" s="4" t="s">
        <v>1328</v>
      </c>
      <c r="C8" s="4" t="s">
        <v>56</v>
      </c>
      <c r="D8" s="4" t="s">
        <v>168</v>
      </c>
      <c r="E8" s="4" t="s">
        <v>60</v>
      </c>
      <c r="F8" s="4" t="s">
        <v>109</v>
      </c>
      <c r="G8" s="4" t="s">
        <v>111</v>
      </c>
      <c r="H8" s="4" t="s">
        <v>112</v>
      </c>
      <c r="I8" s="4" t="s">
        <v>5</v>
      </c>
      <c r="J8" s="4" t="s">
        <v>113</v>
      </c>
      <c r="K8" s="4" t="s">
        <v>64</v>
      </c>
      <c r="L8" s="4" t="s">
        <v>114</v>
      </c>
      <c r="M8" s="4"/>
    </row>
    <row r="9" spans="1:13" ht="12.75">
      <c r="A9" s="4"/>
      <c r="B9" s="4"/>
      <c r="C9" s="4"/>
      <c r="D9" s="4"/>
      <c r="E9" s="4"/>
      <c r="F9" s="4"/>
      <c r="G9" s="4" t="s">
        <v>116</v>
      </c>
      <c r="H9" s="4" t="s">
        <v>117</v>
      </c>
      <c r="I9" s="4" t="s">
        <v>7</v>
      </c>
      <c r="J9" s="4" t="s">
        <v>8</v>
      </c>
      <c r="K9" s="4" t="s">
        <v>8</v>
      </c>
      <c r="L9" s="4" t="s">
        <v>8</v>
      </c>
      <c r="M9" s="4"/>
    </row>
    <row r="10" spans="1:13" ht="12.75">
      <c r="A10" s="4"/>
      <c r="B10" s="4"/>
      <c r="C10" s="12" t="s">
        <v>9</v>
      </c>
      <c r="D10" s="12" t="s">
        <v>10</v>
      </c>
      <c r="E10" s="12" t="s">
        <v>65</v>
      </c>
      <c r="F10" s="12" t="s">
        <v>66</v>
      </c>
      <c r="G10" s="12" t="s">
        <v>67</v>
      </c>
      <c r="H10" s="12" t="s">
        <v>68</v>
      </c>
      <c r="I10" s="12" t="s">
        <v>69</v>
      </c>
      <c r="J10" s="12" t="s">
        <v>70</v>
      </c>
      <c r="K10" s="12" t="s">
        <v>71</v>
      </c>
      <c r="L10" s="12" t="s">
        <v>118</v>
      </c>
      <c r="M10" s="4"/>
    </row>
    <row r="11" spans="1:13" ht="12.75">
      <c r="A11" s="13"/>
      <c r="B11" s="13" t="s">
        <v>1324</v>
      </c>
      <c r="C11" s="13"/>
      <c r="D11" s="13"/>
      <c r="E11" s="13"/>
      <c r="F11" s="13"/>
      <c r="G11" s="13"/>
      <c r="H11" s="13"/>
      <c r="I11" s="14">
        <v>0</v>
      </c>
      <c r="J11" s="14">
        <v>0</v>
      </c>
      <c r="K11" s="14">
        <v>0</v>
      </c>
      <c r="L11" s="14">
        <v>0</v>
      </c>
      <c r="M11" s="13"/>
    </row>
    <row r="12" spans="1:13" ht="12.75">
      <c r="A12" s="7"/>
      <c r="B12" s="7" t="s">
        <v>1466</v>
      </c>
      <c r="C12" s="7"/>
      <c r="D12" s="7"/>
      <c r="E12" s="7"/>
      <c r="F12" s="7"/>
      <c r="G12" s="7"/>
      <c r="H12" s="7"/>
      <c r="I12" s="15">
        <v>0</v>
      </c>
      <c r="J12" s="15">
        <v>0</v>
      </c>
      <c r="K12" s="15">
        <v>0</v>
      </c>
      <c r="L12" s="15">
        <v>0</v>
      </c>
      <c r="M12" s="7"/>
    </row>
    <row r="13" spans="1:13" ht="12.75">
      <c r="A13" s="7"/>
      <c r="B13" s="7" t="s">
        <v>1467</v>
      </c>
      <c r="C13" s="7"/>
      <c r="D13" s="7"/>
      <c r="E13" s="7"/>
      <c r="F13" s="7"/>
      <c r="G13" s="7"/>
      <c r="H13" s="7"/>
      <c r="I13" s="15">
        <v>0</v>
      </c>
      <c r="J13" s="15">
        <v>0</v>
      </c>
      <c r="K13" s="15">
        <v>0</v>
      </c>
      <c r="L13" s="15">
        <v>0</v>
      </c>
      <c r="M13" s="7"/>
    </row>
    <row r="14" spans="1:13" ht="12.75">
      <c r="A14" s="13"/>
      <c r="B14" s="19" t="s">
        <v>105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2.75">
      <c r="A15" s="13"/>
      <c r="B15" s="19" t="s">
        <v>165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2" ht="12.75">
      <c r="A16" s="3" t="s">
        <v>1335</v>
      </c>
      <c r="B16" s="3" t="s">
        <v>53</v>
      </c>
    </row>
  </sheetData>
  <sheetProtection/>
  <printOptions/>
  <pageMargins left="0.747916666666667" right="0.747916666666667" top="0.984027777777778" bottom="0.984027777777778" header="0.511805555555555" footer="0.51180555555555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M26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1" customWidth="1"/>
    <col min="2" max="2" width="34.00390625" style="1" customWidth="1"/>
    <col min="3" max="3" width="11.00390625" style="1" customWidth="1"/>
    <col min="4" max="5" width="10.00390625" style="1" customWidth="1"/>
    <col min="6" max="6" width="13.00390625" style="1" customWidth="1"/>
    <col min="7" max="7" width="10.00390625" style="1" customWidth="1"/>
    <col min="8" max="8" width="8.00390625" style="1" customWidth="1"/>
    <col min="9" max="9" width="11.00390625" style="1" customWidth="1"/>
    <col min="10" max="10" width="22.00390625" style="1" customWidth="1"/>
    <col min="11" max="11" width="24.00390625" style="1" customWidth="1"/>
    <col min="12" max="12" width="23.00390625" style="1" customWidth="1"/>
    <col min="13" max="13" width="2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13" ht="12.75">
      <c r="A6" s="4"/>
      <c r="B6" s="12" t="s">
        <v>1348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4"/>
      <c r="B7" s="12" t="s">
        <v>1468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4"/>
      <c r="B8" s="4" t="s">
        <v>1328</v>
      </c>
      <c r="C8" s="4" t="s">
        <v>56</v>
      </c>
      <c r="D8" s="4" t="s">
        <v>168</v>
      </c>
      <c r="E8" s="4" t="s">
        <v>60</v>
      </c>
      <c r="F8" s="4" t="s">
        <v>109</v>
      </c>
      <c r="G8" s="4" t="s">
        <v>111</v>
      </c>
      <c r="H8" s="4" t="s">
        <v>112</v>
      </c>
      <c r="I8" s="4" t="s">
        <v>5</v>
      </c>
      <c r="J8" s="4" t="s">
        <v>113</v>
      </c>
      <c r="K8" s="4" t="s">
        <v>64</v>
      </c>
      <c r="L8" s="4" t="s">
        <v>114</v>
      </c>
      <c r="M8" s="4"/>
    </row>
    <row r="9" spans="1:13" ht="12.75">
      <c r="A9" s="4"/>
      <c r="B9" s="4"/>
      <c r="C9" s="4"/>
      <c r="D9" s="4"/>
      <c r="E9" s="4"/>
      <c r="F9" s="4"/>
      <c r="G9" s="4" t="s">
        <v>116</v>
      </c>
      <c r="H9" s="4" t="s">
        <v>117</v>
      </c>
      <c r="I9" s="4" t="s">
        <v>7</v>
      </c>
      <c r="J9" s="4" t="s">
        <v>8</v>
      </c>
      <c r="K9" s="4" t="s">
        <v>8</v>
      </c>
      <c r="L9" s="4" t="s">
        <v>8</v>
      </c>
      <c r="M9" s="4"/>
    </row>
    <row r="10" spans="1:13" ht="12.75">
      <c r="A10" s="4"/>
      <c r="B10" s="4"/>
      <c r="C10" s="12" t="s">
        <v>9</v>
      </c>
      <c r="D10" s="12" t="s">
        <v>10</v>
      </c>
      <c r="E10" s="12" t="s">
        <v>65</v>
      </c>
      <c r="F10" s="12" t="s">
        <v>66</v>
      </c>
      <c r="G10" s="12" t="s">
        <v>67</v>
      </c>
      <c r="H10" s="12" t="s">
        <v>68</v>
      </c>
      <c r="I10" s="12" t="s">
        <v>69</v>
      </c>
      <c r="J10" s="12" t="s">
        <v>70</v>
      </c>
      <c r="K10" s="12" t="s">
        <v>71</v>
      </c>
      <c r="L10" s="12" t="s">
        <v>118</v>
      </c>
      <c r="M10" s="4"/>
    </row>
    <row r="11" spans="1:13" ht="12.75">
      <c r="A11" s="13"/>
      <c r="B11" s="13" t="s">
        <v>1329</v>
      </c>
      <c r="C11" s="13"/>
      <c r="D11" s="13"/>
      <c r="E11" s="13"/>
      <c r="F11" s="13"/>
      <c r="G11" s="13"/>
      <c r="H11" s="13"/>
      <c r="I11" s="14">
        <v>0</v>
      </c>
      <c r="J11" s="14">
        <v>0</v>
      </c>
      <c r="K11" s="14">
        <v>0</v>
      </c>
      <c r="L11" s="14">
        <v>0</v>
      </c>
      <c r="M11" s="13"/>
    </row>
    <row r="12" spans="1:13" ht="12.75">
      <c r="A12" s="7"/>
      <c r="B12" s="7" t="s">
        <v>1469</v>
      </c>
      <c r="C12" s="7"/>
      <c r="D12" s="7"/>
      <c r="E12" s="7"/>
      <c r="F12" s="7"/>
      <c r="G12" s="7"/>
      <c r="H12" s="7"/>
      <c r="I12" s="15">
        <v>0</v>
      </c>
      <c r="J12" s="15">
        <v>0</v>
      </c>
      <c r="K12" s="15">
        <v>0</v>
      </c>
      <c r="L12" s="15">
        <v>0</v>
      </c>
      <c r="M12" s="7"/>
    </row>
    <row r="13" spans="1:13" ht="12.75">
      <c r="A13" s="7"/>
      <c r="B13" s="7" t="s">
        <v>1330</v>
      </c>
      <c r="C13" s="7"/>
      <c r="D13" s="7"/>
      <c r="E13" s="7"/>
      <c r="F13" s="7"/>
      <c r="G13" s="7"/>
      <c r="H13" s="7"/>
      <c r="I13" s="15">
        <v>0</v>
      </c>
      <c r="J13" s="15">
        <v>0</v>
      </c>
      <c r="K13" s="15">
        <v>0</v>
      </c>
      <c r="L13" s="15">
        <v>0</v>
      </c>
      <c r="M13" s="7"/>
    </row>
    <row r="14" spans="1:13" ht="12.75">
      <c r="A14" s="7"/>
      <c r="B14" s="7" t="s">
        <v>1331</v>
      </c>
      <c r="C14" s="7"/>
      <c r="D14" s="7"/>
      <c r="E14" s="7"/>
      <c r="F14" s="7"/>
      <c r="G14" s="7"/>
      <c r="H14" s="7"/>
      <c r="I14" s="15">
        <v>0</v>
      </c>
      <c r="J14" s="15">
        <v>0</v>
      </c>
      <c r="K14" s="15">
        <v>0</v>
      </c>
      <c r="L14" s="15">
        <v>0</v>
      </c>
      <c r="M14" s="7"/>
    </row>
    <row r="15" spans="1:13" ht="12.75">
      <c r="A15" s="7"/>
      <c r="B15" s="7" t="s">
        <v>1470</v>
      </c>
      <c r="C15" s="7"/>
      <c r="D15" s="7"/>
      <c r="E15" s="7"/>
      <c r="F15" s="7"/>
      <c r="G15" s="7"/>
      <c r="H15" s="7"/>
      <c r="I15" s="15">
        <v>0</v>
      </c>
      <c r="J15" s="15">
        <v>0</v>
      </c>
      <c r="K15" s="15">
        <v>0</v>
      </c>
      <c r="L15" s="15">
        <v>0</v>
      </c>
      <c r="M15" s="7"/>
    </row>
    <row r="16" spans="1:13" ht="12.75">
      <c r="A16" s="7"/>
      <c r="B16" s="7" t="s">
        <v>1332</v>
      </c>
      <c r="C16" s="7"/>
      <c r="D16" s="7"/>
      <c r="E16" s="7"/>
      <c r="F16" s="7"/>
      <c r="G16" s="7"/>
      <c r="H16" s="7"/>
      <c r="I16" s="15">
        <v>0</v>
      </c>
      <c r="J16" s="15">
        <v>0</v>
      </c>
      <c r="K16" s="15">
        <v>0</v>
      </c>
      <c r="L16" s="15">
        <v>0</v>
      </c>
      <c r="M16" s="7"/>
    </row>
    <row r="17" spans="1:13" ht="12.75">
      <c r="A17" s="7"/>
      <c r="B17" s="7" t="s">
        <v>1147</v>
      </c>
      <c r="C17" s="7"/>
      <c r="D17" s="7"/>
      <c r="E17" s="7"/>
      <c r="F17" s="7"/>
      <c r="G17" s="7"/>
      <c r="H17" s="7"/>
      <c r="I17" s="15">
        <v>0</v>
      </c>
      <c r="J17" s="15">
        <v>0</v>
      </c>
      <c r="K17" s="15">
        <v>0</v>
      </c>
      <c r="L17" s="15">
        <v>0</v>
      </c>
      <c r="M17" s="7"/>
    </row>
    <row r="18" spans="1:13" ht="12.75">
      <c r="A18" s="7"/>
      <c r="B18" s="7" t="s">
        <v>1471</v>
      </c>
      <c r="C18" s="7"/>
      <c r="D18" s="7"/>
      <c r="E18" s="7"/>
      <c r="F18" s="7"/>
      <c r="G18" s="7"/>
      <c r="H18" s="7"/>
      <c r="I18" s="15">
        <v>0</v>
      </c>
      <c r="J18" s="15">
        <v>0</v>
      </c>
      <c r="K18" s="15">
        <v>0</v>
      </c>
      <c r="L18" s="15">
        <v>0</v>
      </c>
      <c r="M18" s="7"/>
    </row>
    <row r="19" spans="1:13" ht="12.75">
      <c r="A19" s="7"/>
      <c r="B19" s="7" t="s">
        <v>1330</v>
      </c>
      <c r="C19" s="7"/>
      <c r="D19" s="7"/>
      <c r="E19" s="7"/>
      <c r="F19" s="7"/>
      <c r="G19" s="7"/>
      <c r="H19" s="7"/>
      <c r="I19" s="15">
        <v>0</v>
      </c>
      <c r="J19" s="15">
        <v>0</v>
      </c>
      <c r="K19" s="15">
        <v>0</v>
      </c>
      <c r="L19" s="15">
        <v>0</v>
      </c>
      <c r="M19" s="7"/>
    </row>
    <row r="20" spans="1:13" ht="12.75">
      <c r="A20" s="7"/>
      <c r="B20" s="7" t="s">
        <v>1333</v>
      </c>
      <c r="C20" s="7"/>
      <c r="D20" s="7"/>
      <c r="E20" s="7"/>
      <c r="F20" s="7"/>
      <c r="G20" s="7"/>
      <c r="H20" s="7"/>
      <c r="I20" s="15">
        <v>0</v>
      </c>
      <c r="J20" s="15">
        <v>0</v>
      </c>
      <c r="K20" s="15">
        <v>0</v>
      </c>
      <c r="L20" s="15">
        <v>0</v>
      </c>
      <c r="M20" s="7"/>
    </row>
    <row r="21" spans="1:13" ht="12.75">
      <c r="A21" s="7"/>
      <c r="B21" s="7" t="s">
        <v>1332</v>
      </c>
      <c r="C21" s="7"/>
      <c r="D21" s="7"/>
      <c r="E21" s="7"/>
      <c r="F21" s="7"/>
      <c r="G21" s="7"/>
      <c r="H21" s="7"/>
      <c r="I21" s="15">
        <v>0</v>
      </c>
      <c r="J21" s="15">
        <v>0</v>
      </c>
      <c r="K21" s="15">
        <v>0</v>
      </c>
      <c r="L21" s="15">
        <v>0</v>
      </c>
      <c r="M21" s="7"/>
    </row>
    <row r="22" spans="1:13" ht="12.75">
      <c r="A22" s="7"/>
      <c r="B22" s="7" t="s">
        <v>1334</v>
      </c>
      <c r="C22" s="7"/>
      <c r="D22" s="7"/>
      <c r="E22" s="7"/>
      <c r="F22" s="7"/>
      <c r="G22" s="7"/>
      <c r="H22" s="7"/>
      <c r="I22" s="15">
        <v>0</v>
      </c>
      <c r="J22" s="15">
        <v>0</v>
      </c>
      <c r="K22" s="15">
        <v>0</v>
      </c>
      <c r="L22" s="15">
        <v>0</v>
      </c>
      <c r="M22" s="7"/>
    </row>
    <row r="23" spans="1:13" ht="12.75">
      <c r="A23" s="7"/>
      <c r="B23" s="7" t="s">
        <v>1147</v>
      </c>
      <c r="C23" s="7"/>
      <c r="D23" s="7"/>
      <c r="E23" s="7"/>
      <c r="F23" s="7"/>
      <c r="G23" s="7"/>
      <c r="H23" s="7"/>
      <c r="I23" s="15">
        <v>0</v>
      </c>
      <c r="J23" s="15">
        <v>0</v>
      </c>
      <c r="K23" s="15">
        <v>0</v>
      </c>
      <c r="L23" s="15">
        <v>0</v>
      </c>
      <c r="M23" s="7"/>
    </row>
    <row r="24" spans="1:13" ht="12.75">
      <c r="A24" s="13"/>
      <c r="B24" s="19" t="s">
        <v>105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2.75">
      <c r="A25" s="13"/>
      <c r="B25" s="19" t="s">
        <v>165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2" ht="12.75">
      <c r="A26" s="3" t="s">
        <v>1335</v>
      </c>
      <c r="B26" s="3" t="s">
        <v>53</v>
      </c>
    </row>
  </sheetData>
  <sheetProtection/>
  <printOptions/>
  <pageMargins left="0.747916666666667" right="0.747916666666667" top="0.984027777777778" bottom="0.984027777777778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1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1" customWidth="1"/>
    <col min="2" max="2" width="40.00390625" style="1" customWidth="1"/>
    <col min="3" max="3" width="17.00390625" style="1" customWidth="1"/>
    <col min="4" max="4" width="12.00390625" style="1" customWidth="1"/>
    <col min="5" max="5" width="7.00390625" style="1" customWidth="1"/>
    <col min="6" max="6" width="9.00390625" style="1" customWidth="1"/>
    <col min="7" max="7" width="14.00390625" style="1" customWidth="1"/>
    <col min="8" max="8" width="13.00390625" style="1" customWidth="1"/>
    <col min="9" max="9" width="14.00390625" style="1" customWidth="1"/>
    <col min="10" max="10" width="11.00390625" style="1" customWidth="1"/>
    <col min="11" max="11" width="24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11" ht="12.75">
      <c r="A6" s="4"/>
      <c r="B6" s="12" t="s">
        <v>54</v>
      </c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</row>
    <row r="8" spans="1:11" ht="12.75">
      <c r="A8" s="4"/>
      <c r="B8" s="4"/>
      <c r="C8" s="4"/>
      <c r="D8" s="4"/>
      <c r="E8" s="4"/>
      <c r="F8" s="4"/>
      <c r="G8" s="4"/>
      <c r="H8" s="4" t="s">
        <v>8</v>
      </c>
      <c r="I8" s="4" t="s">
        <v>8</v>
      </c>
      <c r="J8" s="4" t="s">
        <v>7</v>
      </c>
      <c r="K8" s="4" t="s">
        <v>8</v>
      </c>
    </row>
    <row r="9" spans="1:11" ht="12.75">
      <c r="A9" s="4"/>
      <c r="B9" s="4"/>
      <c r="C9" s="12" t="s">
        <v>9</v>
      </c>
      <c r="D9" s="12" t="s">
        <v>10</v>
      </c>
      <c r="E9" s="12" t="s">
        <v>65</v>
      </c>
      <c r="F9" s="12" t="s">
        <v>66</v>
      </c>
      <c r="G9" s="12" t="s">
        <v>67</v>
      </c>
      <c r="H9" s="12" t="s">
        <v>68</v>
      </c>
      <c r="I9" s="12" t="s">
        <v>69</v>
      </c>
      <c r="J9" s="12" t="s">
        <v>70</v>
      </c>
      <c r="K9" s="12" t="s">
        <v>71</v>
      </c>
    </row>
    <row r="10" spans="1:11" ht="12.75">
      <c r="A10" s="13"/>
      <c r="B10" s="13" t="s">
        <v>72</v>
      </c>
      <c r="C10" s="13"/>
      <c r="D10" s="13"/>
      <c r="E10" s="13"/>
      <c r="F10" s="13"/>
      <c r="G10" s="13"/>
      <c r="H10" s="14">
        <v>0.01</v>
      </c>
      <c r="I10" s="14">
        <v>0</v>
      </c>
      <c r="J10" s="14">
        <v>10535.18</v>
      </c>
      <c r="K10" s="14">
        <v>100</v>
      </c>
    </row>
    <row r="11" spans="1:11" ht="12.75">
      <c r="A11" s="7"/>
      <c r="B11" s="7" t="s">
        <v>73</v>
      </c>
      <c r="C11" s="7"/>
      <c r="D11" s="7"/>
      <c r="E11" s="7"/>
      <c r="F11" s="7"/>
      <c r="G11" s="7"/>
      <c r="H11" s="15">
        <v>0.01</v>
      </c>
      <c r="I11" s="15">
        <v>0</v>
      </c>
      <c r="J11" s="15">
        <v>10535.18</v>
      </c>
      <c r="K11" s="15">
        <v>100</v>
      </c>
    </row>
    <row r="12" spans="1:11" ht="12.75">
      <c r="A12" s="7"/>
      <c r="B12" s="7" t="s">
        <v>74</v>
      </c>
      <c r="C12" s="7"/>
      <c r="D12" s="7"/>
      <c r="E12" s="7"/>
      <c r="F12" s="7"/>
      <c r="G12" s="7"/>
      <c r="H12" s="7"/>
      <c r="I12" s="7"/>
      <c r="J12" s="7"/>
      <c r="K12" s="7"/>
    </row>
    <row r="13" spans="1:11" ht="12.75">
      <c r="A13" s="16"/>
      <c r="B13" s="16" t="s">
        <v>75</v>
      </c>
      <c r="C13" s="17" t="s">
        <v>76</v>
      </c>
      <c r="D13" s="17" t="s">
        <v>77</v>
      </c>
      <c r="E13" s="17" t="s">
        <v>78</v>
      </c>
      <c r="F13" s="16" t="s">
        <v>79</v>
      </c>
      <c r="G13" s="16" t="s">
        <v>80</v>
      </c>
      <c r="H13" s="18">
        <v>0</v>
      </c>
      <c r="I13" s="18">
        <v>0</v>
      </c>
      <c r="J13" s="18">
        <v>3.46</v>
      </c>
      <c r="K13" s="18">
        <v>0.03</v>
      </c>
    </row>
    <row r="14" spans="1:11" ht="12.75">
      <c r="A14" s="7"/>
      <c r="B14" s="7" t="s">
        <v>81</v>
      </c>
      <c r="C14" s="7"/>
      <c r="D14" s="7"/>
      <c r="E14" s="7"/>
      <c r="F14" s="7"/>
      <c r="G14" s="7"/>
      <c r="H14" s="7"/>
      <c r="I14" s="7"/>
      <c r="J14" s="7"/>
      <c r="K14" s="7"/>
    </row>
    <row r="15" spans="1:11" ht="12.75">
      <c r="A15" s="16"/>
      <c r="B15" s="16" t="s">
        <v>82</v>
      </c>
      <c r="C15" s="16" t="s">
        <v>83</v>
      </c>
      <c r="D15" s="17" t="s">
        <v>84</v>
      </c>
      <c r="E15" s="17" t="s">
        <v>78</v>
      </c>
      <c r="F15" s="16" t="s">
        <v>79</v>
      </c>
      <c r="G15" s="16" t="s">
        <v>80</v>
      </c>
      <c r="H15" s="18">
        <v>0</v>
      </c>
      <c r="I15" s="18">
        <v>0</v>
      </c>
      <c r="J15" s="18">
        <v>-15.41</v>
      </c>
      <c r="K15" s="18">
        <v>-0.15</v>
      </c>
    </row>
    <row r="16" spans="1:11" ht="12.75">
      <c r="A16" s="16"/>
      <c r="B16" s="16" t="s">
        <v>85</v>
      </c>
      <c r="C16" s="17" t="s">
        <v>86</v>
      </c>
      <c r="D16" s="17" t="s">
        <v>77</v>
      </c>
      <c r="E16" s="17" t="s">
        <v>78</v>
      </c>
      <c r="F16" s="16" t="s">
        <v>79</v>
      </c>
      <c r="G16" s="16" t="s">
        <v>44</v>
      </c>
      <c r="H16" s="18">
        <v>0</v>
      </c>
      <c r="I16" s="18">
        <v>0</v>
      </c>
      <c r="J16" s="18">
        <v>4871.28</v>
      </c>
      <c r="K16" s="18">
        <v>46.24</v>
      </c>
    </row>
    <row r="17" spans="1:11" ht="12.75">
      <c r="A17" s="16"/>
      <c r="B17" s="16" t="s">
        <v>87</v>
      </c>
      <c r="C17" s="17" t="s">
        <v>88</v>
      </c>
      <c r="D17" s="17" t="s">
        <v>77</v>
      </c>
      <c r="E17" s="17" t="s">
        <v>78</v>
      </c>
      <c r="F17" s="16" t="s">
        <v>79</v>
      </c>
      <c r="G17" s="16" t="s">
        <v>48</v>
      </c>
      <c r="H17" s="18">
        <v>0</v>
      </c>
      <c r="I17" s="18">
        <v>0</v>
      </c>
      <c r="J17" s="18">
        <v>36.2</v>
      </c>
      <c r="K17" s="18">
        <v>0.34</v>
      </c>
    </row>
    <row r="18" spans="1:11" ht="12.75">
      <c r="A18" s="16"/>
      <c r="B18" s="16" t="s">
        <v>89</v>
      </c>
      <c r="C18" s="17" t="s">
        <v>90</v>
      </c>
      <c r="D18" s="17" t="s">
        <v>77</v>
      </c>
      <c r="E18" s="17" t="s">
        <v>78</v>
      </c>
      <c r="F18" s="16" t="s">
        <v>79</v>
      </c>
      <c r="G18" s="16" t="s">
        <v>46</v>
      </c>
      <c r="H18" s="18">
        <v>0</v>
      </c>
      <c r="I18" s="18">
        <v>0</v>
      </c>
      <c r="J18" s="18">
        <v>275.41</v>
      </c>
      <c r="K18" s="18">
        <v>2.61</v>
      </c>
    </row>
    <row r="19" spans="1:11" ht="12.75">
      <c r="A19" s="16"/>
      <c r="B19" s="16" t="s">
        <v>91</v>
      </c>
      <c r="C19" s="17" t="s">
        <v>92</v>
      </c>
      <c r="D19" s="17" t="s">
        <v>77</v>
      </c>
      <c r="E19" s="17" t="s">
        <v>78</v>
      </c>
      <c r="F19" s="16" t="s">
        <v>79</v>
      </c>
      <c r="G19" s="16" t="s">
        <v>93</v>
      </c>
      <c r="H19" s="18">
        <v>0</v>
      </c>
      <c r="I19" s="18">
        <v>0</v>
      </c>
      <c r="J19" s="18">
        <v>0</v>
      </c>
      <c r="K19" s="18">
        <v>0</v>
      </c>
    </row>
    <row r="20" spans="1:11" ht="12.75">
      <c r="A20" s="7"/>
      <c r="B20" s="7" t="s">
        <v>94</v>
      </c>
      <c r="C20" s="7"/>
      <c r="D20" s="7"/>
      <c r="E20" s="7"/>
      <c r="F20" s="7"/>
      <c r="G20" s="7"/>
      <c r="H20" s="7"/>
      <c r="I20" s="7"/>
      <c r="J20" s="7"/>
      <c r="K20" s="7"/>
    </row>
    <row r="21" spans="1:11" ht="12.75">
      <c r="A21" s="16"/>
      <c r="B21" s="16" t="s">
        <v>75</v>
      </c>
      <c r="C21" s="17" t="s">
        <v>95</v>
      </c>
      <c r="D21" s="17" t="s">
        <v>77</v>
      </c>
      <c r="E21" s="17" t="s">
        <v>78</v>
      </c>
      <c r="F21" s="16" t="s">
        <v>79</v>
      </c>
      <c r="G21" s="16" t="s">
        <v>80</v>
      </c>
      <c r="H21" s="18">
        <v>0</v>
      </c>
      <c r="I21" s="18">
        <v>0</v>
      </c>
      <c r="J21" s="18">
        <v>203.51</v>
      </c>
      <c r="K21" s="18">
        <v>1.93</v>
      </c>
    </row>
    <row r="22" spans="1:11" ht="12.75">
      <c r="A22" s="16"/>
      <c r="B22" s="16" t="s">
        <v>96</v>
      </c>
      <c r="C22" s="17" t="s">
        <v>97</v>
      </c>
      <c r="D22" s="17" t="s">
        <v>77</v>
      </c>
      <c r="E22" s="17" t="s">
        <v>78</v>
      </c>
      <c r="F22" s="16" t="s">
        <v>79</v>
      </c>
      <c r="G22" s="16" t="s">
        <v>80</v>
      </c>
      <c r="H22" s="18">
        <v>0.02</v>
      </c>
      <c r="I22" s="18">
        <v>0</v>
      </c>
      <c r="J22" s="18">
        <v>4926.72</v>
      </c>
      <c r="K22" s="18">
        <v>46.76</v>
      </c>
    </row>
    <row r="23" spans="1:11" ht="12.75">
      <c r="A23" s="7"/>
      <c r="B23" s="7" t="s">
        <v>98</v>
      </c>
      <c r="C23" s="7"/>
      <c r="D23" s="7"/>
      <c r="E23" s="7"/>
      <c r="F23" s="7"/>
      <c r="G23" s="7"/>
      <c r="H23" s="7"/>
      <c r="I23" s="7"/>
      <c r="J23" s="7"/>
      <c r="K23" s="7"/>
    </row>
    <row r="24" spans="1:11" ht="12.75">
      <c r="A24" s="16"/>
      <c r="B24" s="16" t="s">
        <v>96</v>
      </c>
      <c r="C24" s="17" t="s">
        <v>99</v>
      </c>
      <c r="D24" s="17" t="s">
        <v>77</v>
      </c>
      <c r="E24" s="17" t="s">
        <v>78</v>
      </c>
      <c r="F24" s="16" t="s">
        <v>79</v>
      </c>
      <c r="G24" s="16" t="s">
        <v>80</v>
      </c>
      <c r="H24" s="18">
        <v>0.06</v>
      </c>
      <c r="I24" s="18">
        <v>0</v>
      </c>
      <c r="J24" s="18">
        <v>234</v>
      </c>
      <c r="K24" s="18">
        <v>2.22</v>
      </c>
    </row>
    <row r="25" spans="1:11" ht="12.75">
      <c r="A25" s="7"/>
      <c r="B25" s="7" t="s">
        <v>100</v>
      </c>
      <c r="C25" s="7"/>
      <c r="D25" s="7"/>
      <c r="E25" s="7"/>
      <c r="F25" s="7"/>
      <c r="G25" s="7"/>
      <c r="H25" s="7"/>
      <c r="I25" s="7"/>
      <c r="J25" s="7"/>
      <c r="K25" s="7"/>
    </row>
    <row r="26" spans="1:11" ht="12.75">
      <c r="A26" s="7"/>
      <c r="B26" s="7" t="s">
        <v>101</v>
      </c>
      <c r="C26" s="7"/>
      <c r="D26" s="7"/>
      <c r="E26" s="7"/>
      <c r="F26" s="7"/>
      <c r="G26" s="7"/>
      <c r="H26" s="7"/>
      <c r="I26" s="7"/>
      <c r="J26" s="7"/>
      <c r="K26" s="7"/>
    </row>
    <row r="27" spans="1:11" ht="12.75">
      <c r="A27" s="7"/>
      <c r="B27" s="7" t="s">
        <v>102</v>
      </c>
      <c r="C27" s="7"/>
      <c r="D27" s="7"/>
      <c r="E27" s="7"/>
      <c r="F27" s="7"/>
      <c r="G27" s="7"/>
      <c r="H27" s="15">
        <v>0</v>
      </c>
      <c r="I27" s="15">
        <v>0</v>
      </c>
      <c r="J27" s="15">
        <v>0</v>
      </c>
      <c r="K27" s="15">
        <v>0</v>
      </c>
    </row>
    <row r="28" spans="1:11" ht="12.75">
      <c r="A28" s="7"/>
      <c r="B28" s="7" t="s">
        <v>103</v>
      </c>
      <c r="C28" s="7"/>
      <c r="D28" s="7"/>
      <c r="E28" s="7"/>
      <c r="F28" s="7"/>
      <c r="G28" s="7"/>
      <c r="H28" s="7"/>
      <c r="I28" s="7"/>
      <c r="J28" s="7"/>
      <c r="K28" s="7"/>
    </row>
    <row r="29" spans="1:11" ht="12.75">
      <c r="A29" s="7"/>
      <c r="B29" s="7" t="s">
        <v>104</v>
      </c>
      <c r="C29" s="7"/>
      <c r="D29" s="7"/>
      <c r="E29" s="7"/>
      <c r="F29" s="7"/>
      <c r="G29" s="7"/>
      <c r="H29" s="7"/>
      <c r="I29" s="7"/>
      <c r="J29" s="7"/>
      <c r="K29" s="7"/>
    </row>
    <row r="30" spans="1:11" ht="12.75">
      <c r="A30" s="13"/>
      <c r="B30" s="19" t="s">
        <v>105</v>
      </c>
      <c r="C30" s="13"/>
      <c r="D30" s="13"/>
      <c r="E30" s="13"/>
      <c r="F30" s="13"/>
      <c r="G30" s="13"/>
      <c r="H30" s="13"/>
      <c r="I30" s="13"/>
      <c r="J30" s="13"/>
      <c r="K30" s="13"/>
    </row>
    <row r="31" spans="1:2" ht="12.75">
      <c r="A31" s="3" t="s">
        <v>52</v>
      </c>
      <c r="B31" s="3" t="s">
        <v>53</v>
      </c>
    </row>
  </sheetData>
  <sheetProtection/>
  <printOptions/>
  <pageMargins left="0.747916666666667" right="0.747916666666667" top="0.984027777777778" bottom="0.984027777777778" header="0.511805555555555" footer="0.51180555555555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L38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1" customWidth="1"/>
    <col min="2" max="2" width="34.00390625" style="1" customWidth="1"/>
    <col min="3" max="3" width="13.00390625" style="1" customWidth="1"/>
    <col min="4" max="4" width="10.00390625" style="1" customWidth="1"/>
    <col min="5" max="5" width="14.00390625" style="1" customWidth="1"/>
    <col min="6" max="6" width="13.00390625" style="1" customWidth="1"/>
    <col min="7" max="7" width="17.00390625" style="1" customWidth="1"/>
    <col min="8" max="8" width="8.00390625" style="1" customWidth="1"/>
    <col min="9" max="9" width="11.00390625" style="1" customWidth="1"/>
    <col min="10" max="10" width="24.00390625" style="1" customWidth="1"/>
    <col min="11" max="11" width="23.00390625" style="1" customWidth="1"/>
    <col min="12" max="12" width="2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12" ht="12.75">
      <c r="A6" s="4"/>
      <c r="B6" s="12" t="s">
        <v>1348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2.75">
      <c r="A7" s="4"/>
      <c r="B7" s="12" t="s">
        <v>1472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.75">
      <c r="A8" s="4"/>
      <c r="B8" s="4" t="s">
        <v>1328</v>
      </c>
      <c r="C8" s="4" t="s">
        <v>56</v>
      </c>
      <c r="D8" s="4" t="s">
        <v>168</v>
      </c>
      <c r="E8" s="4" t="s">
        <v>60</v>
      </c>
      <c r="F8" s="4" t="s">
        <v>109</v>
      </c>
      <c r="G8" s="4" t="s">
        <v>111</v>
      </c>
      <c r="H8" s="4" t="s">
        <v>112</v>
      </c>
      <c r="I8" s="4" t="s">
        <v>5</v>
      </c>
      <c r="J8" s="4" t="s">
        <v>64</v>
      </c>
      <c r="K8" s="4" t="s">
        <v>114</v>
      </c>
      <c r="L8" s="4"/>
    </row>
    <row r="9" spans="1:12" ht="12.75">
      <c r="A9" s="4"/>
      <c r="B9" s="4"/>
      <c r="C9" s="4"/>
      <c r="D9" s="4"/>
      <c r="E9" s="4"/>
      <c r="F9" s="4"/>
      <c r="G9" s="4" t="s">
        <v>116</v>
      </c>
      <c r="H9" s="4" t="s">
        <v>117</v>
      </c>
      <c r="I9" s="4" t="s">
        <v>7</v>
      </c>
      <c r="J9" s="4" t="s">
        <v>8</v>
      </c>
      <c r="K9" s="4" t="s">
        <v>8</v>
      </c>
      <c r="L9" s="4"/>
    </row>
    <row r="10" spans="1:12" ht="12.75">
      <c r="A10" s="4"/>
      <c r="B10" s="4"/>
      <c r="C10" s="12" t="s">
        <v>9</v>
      </c>
      <c r="D10" s="12" t="s">
        <v>10</v>
      </c>
      <c r="E10" s="12" t="s">
        <v>65</v>
      </c>
      <c r="F10" s="12" t="s">
        <v>66</v>
      </c>
      <c r="G10" s="12" t="s">
        <v>67</v>
      </c>
      <c r="H10" s="12" t="s">
        <v>68</v>
      </c>
      <c r="I10" s="12" t="s">
        <v>69</v>
      </c>
      <c r="J10" s="12" t="s">
        <v>70</v>
      </c>
      <c r="K10" s="12" t="s">
        <v>71</v>
      </c>
      <c r="L10" s="4"/>
    </row>
    <row r="11" spans="1:12" ht="12.75">
      <c r="A11" s="13"/>
      <c r="B11" s="13" t="s">
        <v>1337</v>
      </c>
      <c r="C11" s="13"/>
      <c r="D11" s="13"/>
      <c r="E11" s="13"/>
      <c r="F11" s="13"/>
      <c r="G11" s="13"/>
      <c r="H11" s="13"/>
      <c r="I11" s="14">
        <v>1023.08</v>
      </c>
      <c r="J11" s="14">
        <v>100</v>
      </c>
      <c r="K11" s="14">
        <v>0.22</v>
      </c>
      <c r="L11" s="13"/>
    </row>
    <row r="12" spans="1:12" ht="12.75">
      <c r="A12" s="7"/>
      <c r="B12" s="7" t="s">
        <v>1473</v>
      </c>
      <c r="C12" s="7"/>
      <c r="D12" s="7"/>
      <c r="E12" s="7"/>
      <c r="F12" s="7"/>
      <c r="G12" s="7"/>
      <c r="H12" s="7"/>
      <c r="I12" s="15">
        <v>1023.08</v>
      </c>
      <c r="J12" s="15">
        <v>100</v>
      </c>
      <c r="K12" s="15">
        <v>0.22</v>
      </c>
      <c r="L12" s="7"/>
    </row>
    <row r="13" spans="1:12" ht="12.75">
      <c r="A13" s="7"/>
      <c r="B13" s="7" t="s">
        <v>1330</v>
      </c>
      <c r="C13" s="7"/>
      <c r="D13" s="7"/>
      <c r="E13" s="7"/>
      <c r="F13" s="7"/>
      <c r="G13" s="7"/>
      <c r="H13" s="7"/>
      <c r="I13" s="15">
        <v>0</v>
      </c>
      <c r="J13" s="15">
        <v>0</v>
      </c>
      <c r="K13" s="15">
        <v>0</v>
      </c>
      <c r="L13" s="7"/>
    </row>
    <row r="14" spans="1:12" ht="12.75">
      <c r="A14" s="7"/>
      <c r="B14" s="7" t="s">
        <v>1331</v>
      </c>
      <c r="C14" s="7"/>
      <c r="D14" s="7"/>
      <c r="E14" s="7"/>
      <c r="F14" s="7"/>
      <c r="G14" s="7"/>
      <c r="H14" s="7"/>
      <c r="I14" s="15">
        <v>860.23</v>
      </c>
      <c r="J14" s="15">
        <v>84.08</v>
      </c>
      <c r="K14" s="15">
        <v>0.18</v>
      </c>
      <c r="L14" s="7"/>
    </row>
    <row r="15" spans="1:12" ht="12.75">
      <c r="A15" s="16"/>
      <c r="B15" s="16" t="s">
        <v>1474</v>
      </c>
      <c r="C15" s="17" t="s">
        <v>1475</v>
      </c>
      <c r="D15" s="16" t="s">
        <v>1476</v>
      </c>
      <c r="E15" s="16" t="s">
        <v>80</v>
      </c>
      <c r="F15" s="17" t="s">
        <v>1477</v>
      </c>
      <c r="G15" s="18">
        <v>-4050000</v>
      </c>
      <c r="H15" s="18">
        <v>-34.71</v>
      </c>
      <c r="I15" s="18">
        <v>1405.75</v>
      </c>
      <c r="J15" s="18">
        <v>137.4</v>
      </c>
      <c r="K15" s="18">
        <v>0.3</v>
      </c>
      <c r="L15" s="16"/>
    </row>
    <row r="16" spans="1:12" ht="12.75">
      <c r="A16" s="16"/>
      <c r="B16" s="16" t="s">
        <v>1474</v>
      </c>
      <c r="C16" s="17" t="s">
        <v>1478</v>
      </c>
      <c r="D16" s="16" t="s">
        <v>1476</v>
      </c>
      <c r="E16" s="16" t="s">
        <v>80</v>
      </c>
      <c r="F16" s="17" t="s">
        <v>1479</v>
      </c>
      <c r="G16" s="18">
        <v>-540000</v>
      </c>
      <c r="H16" s="18">
        <v>-27.42</v>
      </c>
      <c r="I16" s="18">
        <v>148.07</v>
      </c>
      <c r="J16" s="18">
        <v>14.47</v>
      </c>
      <c r="K16" s="18">
        <v>0.03</v>
      </c>
      <c r="L16" s="16"/>
    </row>
    <row r="17" spans="1:12" ht="12.75">
      <c r="A17" s="16"/>
      <c r="B17" s="16" t="s">
        <v>1474</v>
      </c>
      <c r="C17" s="17" t="s">
        <v>1480</v>
      </c>
      <c r="D17" s="16" t="s">
        <v>1476</v>
      </c>
      <c r="E17" s="16" t="s">
        <v>80</v>
      </c>
      <c r="F17" s="17" t="s">
        <v>1481</v>
      </c>
      <c r="G17" s="18">
        <v>-46000</v>
      </c>
      <c r="H17" s="18">
        <v>-24.56</v>
      </c>
      <c r="I17" s="18">
        <v>11.3</v>
      </c>
      <c r="J17" s="18">
        <v>1.1</v>
      </c>
      <c r="K17" s="18">
        <v>0</v>
      </c>
      <c r="L17" s="16"/>
    </row>
    <row r="18" spans="1:12" ht="12.75">
      <c r="A18" s="16"/>
      <c r="B18" s="16" t="s">
        <v>1474</v>
      </c>
      <c r="C18" s="17" t="s">
        <v>1482</v>
      </c>
      <c r="D18" s="16" t="s">
        <v>1476</v>
      </c>
      <c r="E18" s="16" t="s">
        <v>80</v>
      </c>
      <c r="F18" s="17" t="s">
        <v>1483</v>
      </c>
      <c r="G18" s="18">
        <v>1135000</v>
      </c>
      <c r="H18" s="18">
        <v>-22.69</v>
      </c>
      <c r="I18" s="18">
        <v>-257.55</v>
      </c>
      <c r="J18" s="18">
        <v>-25.17</v>
      </c>
      <c r="K18" s="18">
        <v>-0.05</v>
      </c>
      <c r="L18" s="16"/>
    </row>
    <row r="19" spans="1:12" ht="12.75">
      <c r="A19" s="16"/>
      <c r="B19" s="16" t="s">
        <v>1474</v>
      </c>
      <c r="C19" s="17" t="s">
        <v>1484</v>
      </c>
      <c r="D19" s="16" t="s">
        <v>1476</v>
      </c>
      <c r="E19" s="16" t="s">
        <v>80</v>
      </c>
      <c r="F19" s="17" t="s">
        <v>1386</v>
      </c>
      <c r="G19" s="18">
        <v>340000</v>
      </c>
      <c r="H19" s="18">
        <v>-3.15</v>
      </c>
      <c r="I19" s="18">
        <v>-10.72</v>
      </c>
      <c r="J19" s="18">
        <v>-1.05</v>
      </c>
      <c r="K19" s="18">
        <v>0</v>
      </c>
      <c r="L19" s="16"/>
    </row>
    <row r="20" spans="1:12" ht="12.75">
      <c r="A20" s="16"/>
      <c r="B20" s="16" t="s">
        <v>1474</v>
      </c>
      <c r="C20" s="17" t="s">
        <v>1485</v>
      </c>
      <c r="D20" s="16" t="s">
        <v>1476</v>
      </c>
      <c r="E20" s="16" t="s">
        <v>80</v>
      </c>
      <c r="F20" s="17" t="s">
        <v>1483</v>
      </c>
      <c r="G20" s="18">
        <v>107150000</v>
      </c>
      <c r="H20" s="18">
        <v>-0.42</v>
      </c>
      <c r="I20" s="18">
        <v>-452.17</v>
      </c>
      <c r="J20" s="18">
        <v>-44.2</v>
      </c>
      <c r="K20" s="18">
        <v>-0.1</v>
      </c>
      <c r="L20" s="16"/>
    </row>
    <row r="21" spans="1:12" ht="12.75">
      <c r="A21" s="16"/>
      <c r="B21" s="16" t="s">
        <v>1474</v>
      </c>
      <c r="C21" s="17" t="s">
        <v>1486</v>
      </c>
      <c r="D21" s="16" t="s">
        <v>1476</v>
      </c>
      <c r="E21" s="16" t="s">
        <v>80</v>
      </c>
      <c r="F21" s="17" t="s">
        <v>1479</v>
      </c>
      <c r="G21" s="18">
        <v>-137500000</v>
      </c>
      <c r="H21" s="18">
        <v>-0.08</v>
      </c>
      <c r="I21" s="18">
        <v>115.5</v>
      </c>
      <c r="J21" s="18">
        <v>11.29</v>
      </c>
      <c r="K21" s="18">
        <v>0.02</v>
      </c>
      <c r="L21" s="16"/>
    </row>
    <row r="22" spans="1:12" ht="12.75">
      <c r="A22" s="16"/>
      <c r="B22" s="16" t="s">
        <v>1487</v>
      </c>
      <c r="C22" s="17" t="s">
        <v>1488</v>
      </c>
      <c r="D22" s="16" t="s">
        <v>1476</v>
      </c>
      <c r="E22" s="16" t="s">
        <v>80</v>
      </c>
      <c r="F22" s="17" t="s">
        <v>1489</v>
      </c>
      <c r="G22" s="18">
        <v>-30000</v>
      </c>
      <c r="H22" s="18">
        <v>0.7</v>
      </c>
      <c r="I22" s="18">
        <v>-0.21</v>
      </c>
      <c r="J22" s="18">
        <v>-0.02</v>
      </c>
      <c r="K22" s="18">
        <v>0</v>
      </c>
      <c r="L22" s="16"/>
    </row>
    <row r="23" spans="1:12" ht="12.75">
      <c r="A23" s="16"/>
      <c r="B23" s="16" t="s">
        <v>1487</v>
      </c>
      <c r="C23" s="17" t="s">
        <v>1490</v>
      </c>
      <c r="D23" s="16" t="s">
        <v>1476</v>
      </c>
      <c r="E23" s="16" t="s">
        <v>80</v>
      </c>
      <c r="F23" s="17" t="s">
        <v>1491</v>
      </c>
      <c r="G23" s="18">
        <v>-8590000</v>
      </c>
      <c r="H23" s="18">
        <v>1.16</v>
      </c>
      <c r="I23" s="18">
        <v>-99.73</v>
      </c>
      <c r="J23" s="18">
        <v>-9.75</v>
      </c>
      <c r="K23" s="18">
        <v>-0.02</v>
      </c>
      <c r="L23" s="16"/>
    </row>
    <row r="24" spans="1:12" ht="12.75">
      <c r="A24" s="7"/>
      <c r="B24" s="7" t="s">
        <v>1470</v>
      </c>
      <c r="C24" s="7"/>
      <c r="D24" s="7"/>
      <c r="E24" s="7"/>
      <c r="F24" s="7"/>
      <c r="G24" s="7"/>
      <c r="H24" s="7"/>
      <c r="I24" s="15">
        <v>162.85</v>
      </c>
      <c r="J24" s="15">
        <v>15.92</v>
      </c>
      <c r="K24" s="15">
        <v>0.03</v>
      </c>
      <c r="L24" s="7"/>
    </row>
    <row r="25" spans="1:12" ht="12.75">
      <c r="A25" s="16"/>
      <c r="B25" s="16" t="s">
        <v>1487</v>
      </c>
      <c r="C25" s="17" t="s">
        <v>1492</v>
      </c>
      <c r="D25" s="16" t="s">
        <v>1476</v>
      </c>
      <c r="E25" s="16" t="s">
        <v>46</v>
      </c>
      <c r="F25" s="17" t="s">
        <v>1489</v>
      </c>
      <c r="G25" s="18">
        <v>-1800000</v>
      </c>
      <c r="H25" s="18">
        <v>-0.32</v>
      </c>
      <c r="I25" s="18">
        <v>27.29</v>
      </c>
      <c r="J25" s="18">
        <v>2.67</v>
      </c>
      <c r="K25" s="18">
        <v>0.01</v>
      </c>
      <c r="L25" s="16"/>
    </row>
    <row r="26" spans="1:12" ht="12.75">
      <c r="A26" s="16"/>
      <c r="B26" s="16" t="s">
        <v>1487</v>
      </c>
      <c r="C26" s="17" t="s">
        <v>1493</v>
      </c>
      <c r="D26" s="16" t="s">
        <v>1476</v>
      </c>
      <c r="E26" s="16" t="s">
        <v>46</v>
      </c>
      <c r="F26" s="17" t="s">
        <v>1489</v>
      </c>
      <c r="G26" s="18">
        <v>-10000</v>
      </c>
      <c r="H26" s="18">
        <v>-0.32</v>
      </c>
      <c r="I26" s="18">
        <v>0.15</v>
      </c>
      <c r="J26" s="18">
        <v>0.01</v>
      </c>
      <c r="K26" s="18">
        <v>0</v>
      </c>
      <c r="L26" s="16"/>
    </row>
    <row r="27" spans="1:12" ht="12.75">
      <c r="A27" s="16"/>
      <c r="B27" s="16" t="s">
        <v>1487</v>
      </c>
      <c r="C27" s="17" t="s">
        <v>1494</v>
      </c>
      <c r="D27" s="16" t="s">
        <v>1476</v>
      </c>
      <c r="E27" s="16" t="s">
        <v>46</v>
      </c>
      <c r="F27" s="17" t="s">
        <v>1495</v>
      </c>
      <c r="G27" s="18">
        <v>1800000</v>
      </c>
      <c r="H27" s="18">
        <v>1.59</v>
      </c>
      <c r="I27" s="18">
        <v>134.66</v>
      </c>
      <c r="J27" s="18">
        <v>13.16</v>
      </c>
      <c r="K27" s="18">
        <v>0.03</v>
      </c>
      <c r="L27" s="16"/>
    </row>
    <row r="28" spans="1:12" ht="12.75">
      <c r="A28" s="16"/>
      <c r="B28" s="16" t="s">
        <v>1487</v>
      </c>
      <c r="C28" s="17" t="s">
        <v>1496</v>
      </c>
      <c r="D28" s="16" t="s">
        <v>1476</v>
      </c>
      <c r="E28" s="16" t="s">
        <v>46</v>
      </c>
      <c r="F28" s="17" t="s">
        <v>1495</v>
      </c>
      <c r="G28" s="18">
        <v>10000</v>
      </c>
      <c r="H28" s="18">
        <v>1.59</v>
      </c>
      <c r="I28" s="18">
        <v>0.75</v>
      </c>
      <c r="J28" s="18">
        <v>0.07</v>
      </c>
      <c r="K28" s="18">
        <v>0</v>
      </c>
      <c r="L28" s="16"/>
    </row>
    <row r="29" spans="1:12" ht="12.75">
      <c r="A29" s="7"/>
      <c r="B29" s="7" t="s">
        <v>1332</v>
      </c>
      <c r="C29" s="7"/>
      <c r="D29" s="7"/>
      <c r="E29" s="7"/>
      <c r="F29" s="7"/>
      <c r="G29" s="7"/>
      <c r="H29" s="7"/>
      <c r="I29" s="15">
        <v>0</v>
      </c>
      <c r="J29" s="15">
        <v>0</v>
      </c>
      <c r="K29" s="15">
        <v>0</v>
      </c>
      <c r="L29" s="7"/>
    </row>
    <row r="30" spans="1:12" ht="12.75">
      <c r="A30" s="7"/>
      <c r="B30" s="7" t="s">
        <v>1147</v>
      </c>
      <c r="C30" s="7"/>
      <c r="D30" s="7"/>
      <c r="E30" s="7"/>
      <c r="F30" s="7"/>
      <c r="G30" s="7"/>
      <c r="H30" s="7"/>
      <c r="I30" s="15">
        <v>0</v>
      </c>
      <c r="J30" s="15">
        <v>0</v>
      </c>
      <c r="K30" s="15">
        <v>0</v>
      </c>
      <c r="L30" s="7"/>
    </row>
    <row r="31" spans="1:12" ht="12.75">
      <c r="A31" s="7"/>
      <c r="B31" s="7" t="s">
        <v>1497</v>
      </c>
      <c r="C31" s="7"/>
      <c r="D31" s="7"/>
      <c r="E31" s="7"/>
      <c r="F31" s="7"/>
      <c r="G31" s="7"/>
      <c r="H31" s="7"/>
      <c r="I31" s="15">
        <v>0</v>
      </c>
      <c r="J31" s="15">
        <v>0</v>
      </c>
      <c r="K31" s="15">
        <v>0</v>
      </c>
      <c r="L31" s="7"/>
    </row>
    <row r="32" spans="1:12" ht="12.75">
      <c r="A32" s="7"/>
      <c r="B32" s="7" t="s">
        <v>1330</v>
      </c>
      <c r="C32" s="7"/>
      <c r="D32" s="7"/>
      <c r="E32" s="7"/>
      <c r="F32" s="7"/>
      <c r="G32" s="7"/>
      <c r="H32" s="7"/>
      <c r="I32" s="15">
        <v>0</v>
      </c>
      <c r="J32" s="15">
        <v>0</v>
      </c>
      <c r="K32" s="15">
        <v>0</v>
      </c>
      <c r="L32" s="7"/>
    </row>
    <row r="33" spans="1:12" ht="12.75">
      <c r="A33" s="7"/>
      <c r="B33" s="7" t="s">
        <v>1333</v>
      </c>
      <c r="C33" s="7"/>
      <c r="D33" s="7"/>
      <c r="E33" s="7"/>
      <c r="F33" s="7"/>
      <c r="G33" s="7"/>
      <c r="H33" s="7"/>
      <c r="I33" s="15">
        <v>0</v>
      </c>
      <c r="J33" s="15">
        <v>0</v>
      </c>
      <c r="K33" s="15">
        <v>0</v>
      </c>
      <c r="L33" s="7"/>
    </row>
    <row r="34" spans="1:12" ht="12.75">
      <c r="A34" s="7"/>
      <c r="B34" s="7" t="s">
        <v>1332</v>
      </c>
      <c r="C34" s="7"/>
      <c r="D34" s="7"/>
      <c r="E34" s="7"/>
      <c r="F34" s="7"/>
      <c r="G34" s="7"/>
      <c r="H34" s="7"/>
      <c r="I34" s="15">
        <v>0</v>
      </c>
      <c r="J34" s="15">
        <v>0</v>
      </c>
      <c r="K34" s="15">
        <v>0</v>
      </c>
      <c r="L34" s="7"/>
    </row>
    <row r="35" spans="1:12" ht="12.75">
      <c r="A35" s="7"/>
      <c r="B35" s="7" t="s">
        <v>1147</v>
      </c>
      <c r="C35" s="7"/>
      <c r="D35" s="7"/>
      <c r="E35" s="7"/>
      <c r="F35" s="7"/>
      <c r="G35" s="7"/>
      <c r="H35" s="7"/>
      <c r="I35" s="15">
        <v>0</v>
      </c>
      <c r="J35" s="15">
        <v>0</v>
      </c>
      <c r="K35" s="15">
        <v>0</v>
      </c>
      <c r="L35" s="7"/>
    </row>
    <row r="36" spans="1:12" ht="12.75">
      <c r="A36" s="13"/>
      <c r="B36" s="19" t="s">
        <v>105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ht="12.75">
      <c r="A37" s="13"/>
      <c r="B37" s="19" t="s">
        <v>165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2" ht="12.75">
      <c r="A38" s="3" t="s">
        <v>1335</v>
      </c>
      <c r="B38" s="3" t="s">
        <v>53</v>
      </c>
    </row>
  </sheetData>
  <sheetProtection/>
  <printOptions/>
  <pageMargins left="0.747916666666667" right="0.747916666666667" top="0.984027777777778" bottom="0.984027777777778" header="0.511805555555555" footer="0.51180555555555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R24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1" customWidth="1"/>
    <col min="2" max="2" width="34.00390625" style="1" customWidth="1"/>
    <col min="3" max="3" width="12.00390625" style="1" customWidth="1"/>
    <col min="4" max="6" width="11.00390625" style="1" customWidth="1"/>
    <col min="7" max="7" width="13.00390625" style="1" customWidth="1"/>
    <col min="8" max="8" width="6.00390625" style="1" customWidth="1"/>
    <col min="9" max="9" width="10.00390625" style="1" customWidth="1"/>
    <col min="10" max="10" width="13.00390625" style="1" customWidth="1"/>
    <col min="11" max="11" width="14.00390625" style="1" customWidth="1"/>
    <col min="12" max="12" width="11.00390625" style="1" customWidth="1"/>
    <col min="13" max="13" width="8.00390625" style="1" customWidth="1"/>
    <col min="14" max="14" width="11.00390625" style="1" customWidth="1"/>
    <col min="15" max="15" width="22.00390625" style="1" customWidth="1"/>
    <col min="16" max="16" width="24.00390625" style="1" customWidth="1"/>
    <col min="17" max="17" width="23.00390625" style="1" customWidth="1"/>
    <col min="18" max="18" width="2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18" ht="12.75">
      <c r="A6" s="4"/>
      <c r="B6" s="12" t="s">
        <v>1348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4"/>
      <c r="B7" s="12" t="s">
        <v>1498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2.75">
      <c r="A8" s="4"/>
      <c r="B8" s="4" t="s">
        <v>1328</v>
      </c>
      <c r="C8" s="4" t="s">
        <v>56</v>
      </c>
      <c r="D8" s="4" t="s">
        <v>1339</v>
      </c>
      <c r="E8" s="4" t="s">
        <v>58</v>
      </c>
      <c r="F8" s="4" t="s">
        <v>59</v>
      </c>
      <c r="G8" s="4" t="s">
        <v>109</v>
      </c>
      <c r="H8" s="4" t="s">
        <v>110</v>
      </c>
      <c r="I8" s="4" t="s">
        <v>60</v>
      </c>
      <c r="J8" s="4" t="s">
        <v>61</v>
      </c>
      <c r="K8" s="4" t="s">
        <v>62</v>
      </c>
      <c r="L8" s="4" t="s">
        <v>111</v>
      </c>
      <c r="M8" s="4" t="s">
        <v>112</v>
      </c>
      <c r="N8" s="4" t="s">
        <v>5</v>
      </c>
      <c r="O8" s="4" t="s">
        <v>113</v>
      </c>
      <c r="P8" s="4" t="s">
        <v>64</v>
      </c>
      <c r="Q8" s="4" t="s">
        <v>114</v>
      </c>
      <c r="R8" s="4"/>
    </row>
    <row r="9" spans="1:18" ht="12.75">
      <c r="A9" s="4"/>
      <c r="B9" s="4"/>
      <c r="C9" s="4"/>
      <c r="D9" s="4"/>
      <c r="E9" s="4"/>
      <c r="F9" s="4"/>
      <c r="G9" s="4" t="s">
        <v>1350</v>
      </c>
      <c r="H9" s="4" t="s">
        <v>115</v>
      </c>
      <c r="I9" s="4"/>
      <c r="J9" s="4" t="s">
        <v>8</v>
      </c>
      <c r="K9" s="4" t="s">
        <v>8</v>
      </c>
      <c r="L9" s="4" t="s">
        <v>116</v>
      </c>
      <c r="M9" s="4" t="s">
        <v>117</v>
      </c>
      <c r="N9" s="4" t="s">
        <v>7</v>
      </c>
      <c r="O9" s="4" t="s">
        <v>8</v>
      </c>
      <c r="P9" s="4" t="s">
        <v>8</v>
      </c>
      <c r="Q9" s="4" t="s">
        <v>8</v>
      </c>
      <c r="R9" s="4"/>
    </row>
    <row r="10" spans="1:18" ht="12.75">
      <c r="A10" s="4"/>
      <c r="B10" s="4"/>
      <c r="C10" s="12" t="s">
        <v>9</v>
      </c>
      <c r="D10" s="12" t="s">
        <v>10</v>
      </c>
      <c r="E10" s="12" t="s">
        <v>65</v>
      </c>
      <c r="F10" s="12" t="s">
        <v>66</v>
      </c>
      <c r="G10" s="12" t="s">
        <v>67</v>
      </c>
      <c r="H10" s="12" t="s">
        <v>68</v>
      </c>
      <c r="I10" s="12" t="s">
        <v>69</v>
      </c>
      <c r="J10" s="12" t="s">
        <v>70</v>
      </c>
      <c r="K10" s="12" t="s">
        <v>71</v>
      </c>
      <c r="L10" s="12" t="s">
        <v>118</v>
      </c>
      <c r="M10" s="12" t="s">
        <v>119</v>
      </c>
      <c r="N10" s="12" t="s">
        <v>120</v>
      </c>
      <c r="O10" s="12" t="s">
        <v>121</v>
      </c>
      <c r="P10" s="12" t="s">
        <v>122</v>
      </c>
      <c r="Q10" s="12" t="s">
        <v>123</v>
      </c>
      <c r="R10" s="4"/>
    </row>
    <row r="11" spans="1:18" ht="12.75">
      <c r="A11" s="13"/>
      <c r="B11" s="13" t="s">
        <v>1499</v>
      </c>
      <c r="C11" s="13"/>
      <c r="D11" s="13"/>
      <c r="E11" s="13"/>
      <c r="F11" s="13"/>
      <c r="G11" s="13"/>
      <c r="H11" s="14">
        <v>0</v>
      </c>
      <c r="I11" s="13"/>
      <c r="J11" s="14">
        <v>0</v>
      </c>
      <c r="K11" s="14">
        <v>0</v>
      </c>
      <c r="L11" s="13"/>
      <c r="M11" s="13"/>
      <c r="N11" s="14">
        <v>25.83</v>
      </c>
      <c r="O11" s="13"/>
      <c r="P11" s="14">
        <v>100</v>
      </c>
      <c r="Q11" s="14">
        <v>0.01</v>
      </c>
      <c r="R11" s="13"/>
    </row>
    <row r="12" spans="1:18" ht="12.75">
      <c r="A12" s="7"/>
      <c r="B12" s="7" t="s">
        <v>73</v>
      </c>
      <c r="C12" s="7"/>
      <c r="D12" s="7"/>
      <c r="E12" s="7"/>
      <c r="F12" s="7"/>
      <c r="G12" s="7"/>
      <c r="H12" s="15">
        <v>0</v>
      </c>
      <c r="I12" s="7"/>
      <c r="J12" s="15">
        <v>0</v>
      </c>
      <c r="K12" s="15">
        <v>0</v>
      </c>
      <c r="L12" s="7"/>
      <c r="M12" s="7"/>
      <c r="N12" s="15">
        <v>25.83</v>
      </c>
      <c r="O12" s="7"/>
      <c r="P12" s="15">
        <v>100</v>
      </c>
      <c r="Q12" s="15">
        <v>0.01</v>
      </c>
      <c r="R12" s="7"/>
    </row>
    <row r="13" spans="1:18" ht="12.75">
      <c r="A13" s="7"/>
      <c r="B13" s="7" t="s">
        <v>1341</v>
      </c>
      <c r="C13" s="7"/>
      <c r="D13" s="7"/>
      <c r="E13" s="7"/>
      <c r="F13" s="7"/>
      <c r="G13" s="7"/>
      <c r="H13" s="15">
        <v>0</v>
      </c>
      <c r="I13" s="7"/>
      <c r="J13" s="15">
        <v>0</v>
      </c>
      <c r="K13" s="15">
        <v>0</v>
      </c>
      <c r="L13" s="7"/>
      <c r="M13" s="7"/>
      <c r="N13" s="15">
        <v>0</v>
      </c>
      <c r="O13" s="7"/>
      <c r="P13" s="15">
        <v>0</v>
      </c>
      <c r="Q13" s="15">
        <v>0</v>
      </c>
      <c r="R13" s="7"/>
    </row>
    <row r="14" spans="1:18" ht="12.75">
      <c r="A14" s="7"/>
      <c r="B14" s="7" t="s">
        <v>1342</v>
      </c>
      <c r="C14" s="7"/>
      <c r="D14" s="7"/>
      <c r="E14" s="7"/>
      <c r="F14" s="7"/>
      <c r="G14" s="7"/>
      <c r="H14" s="15">
        <v>0</v>
      </c>
      <c r="I14" s="7"/>
      <c r="J14" s="15">
        <v>0</v>
      </c>
      <c r="K14" s="15">
        <v>0</v>
      </c>
      <c r="L14" s="7"/>
      <c r="M14" s="7"/>
      <c r="N14" s="15">
        <v>0</v>
      </c>
      <c r="O14" s="7"/>
      <c r="P14" s="15">
        <v>0</v>
      </c>
      <c r="Q14" s="15">
        <v>0</v>
      </c>
      <c r="R14" s="7"/>
    </row>
    <row r="15" spans="1:18" ht="12.75">
      <c r="A15" s="7"/>
      <c r="B15" s="7" t="s">
        <v>1343</v>
      </c>
      <c r="C15" s="7"/>
      <c r="D15" s="7"/>
      <c r="E15" s="7"/>
      <c r="F15" s="7"/>
      <c r="G15" s="7"/>
      <c r="H15" s="15">
        <v>0</v>
      </c>
      <c r="I15" s="7"/>
      <c r="J15" s="15">
        <v>0</v>
      </c>
      <c r="K15" s="15">
        <v>0</v>
      </c>
      <c r="L15" s="7"/>
      <c r="M15" s="7"/>
      <c r="N15" s="15">
        <v>25.83</v>
      </c>
      <c r="O15" s="7"/>
      <c r="P15" s="15">
        <v>100</v>
      </c>
      <c r="Q15" s="15">
        <v>0.01</v>
      </c>
      <c r="R15" s="7"/>
    </row>
    <row r="16" spans="1:18" ht="12.75">
      <c r="A16" s="16"/>
      <c r="B16" s="16" t="s">
        <v>1500</v>
      </c>
      <c r="C16" s="17" t="s">
        <v>1501</v>
      </c>
      <c r="D16" s="16" t="s">
        <v>1346</v>
      </c>
      <c r="E16" s="17" t="s">
        <v>1502</v>
      </c>
      <c r="F16" s="16" t="s">
        <v>1503</v>
      </c>
      <c r="G16" s="17" t="s">
        <v>1504</v>
      </c>
      <c r="H16" s="18">
        <v>2.23</v>
      </c>
      <c r="I16" s="16" t="s">
        <v>80</v>
      </c>
      <c r="J16" s="18">
        <v>0</v>
      </c>
      <c r="K16" s="18">
        <v>0.22</v>
      </c>
      <c r="L16" s="18">
        <v>8007.34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6"/>
    </row>
    <row r="17" spans="1:18" ht="12.75">
      <c r="A17" s="16"/>
      <c r="B17" s="16" t="s">
        <v>1505</v>
      </c>
      <c r="C17" s="17" t="s">
        <v>1506</v>
      </c>
      <c r="D17" s="16" t="s">
        <v>1346</v>
      </c>
      <c r="E17" s="16" t="s">
        <v>130</v>
      </c>
      <c r="F17" s="16" t="s">
        <v>130</v>
      </c>
      <c r="G17" s="17" t="s">
        <v>1507</v>
      </c>
      <c r="H17" s="18">
        <v>0</v>
      </c>
      <c r="I17" s="16" t="s">
        <v>80</v>
      </c>
      <c r="J17" s="18">
        <v>0</v>
      </c>
      <c r="K17" s="18">
        <v>0</v>
      </c>
      <c r="L17" s="18">
        <v>39247.07</v>
      </c>
      <c r="M17" s="18">
        <v>65.81</v>
      </c>
      <c r="N17" s="18">
        <v>25.83</v>
      </c>
      <c r="O17" s="18">
        <v>0</v>
      </c>
      <c r="P17" s="18">
        <v>100</v>
      </c>
      <c r="Q17" s="18">
        <v>0.01</v>
      </c>
      <c r="R17" s="16"/>
    </row>
    <row r="18" spans="1:18" ht="12.75">
      <c r="A18" s="7"/>
      <c r="B18" s="7" t="s">
        <v>102</v>
      </c>
      <c r="C18" s="7"/>
      <c r="D18" s="7"/>
      <c r="E18" s="7"/>
      <c r="F18" s="7"/>
      <c r="G18" s="7"/>
      <c r="H18" s="15">
        <v>0</v>
      </c>
      <c r="I18" s="7"/>
      <c r="J18" s="15">
        <v>0</v>
      </c>
      <c r="K18" s="15">
        <v>0</v>
      </c>
      <c r="L18" s="7"/>
      <c r="M18" s="7"/>
      <c r="N18" s="15">
        <v>0</v>
      </c>
      <c r="O18" s="7"/>
      <c r="P18" s="15">
        <v>0</v>
      </c>
      <c r="Q18" s="15">
        <v>0</v>
      </c>
      <c r="R18" s="7"/>
    </row>
    <row r="19" spans="1:18" ht="12.75">
      <c r="A19" s="7"/>
      <c r="B19" s="7" t="s">
        <v>1341</v>
      </c>
      <c r="C19" s="7"/>
      <c r="D19" s="7"/>
      <c r="E19" s="7"/>
      <c r="F19" s="7"/>
      <c r="G19" s="7"/>
      <c r="H19" s="15">
        <v>0</v>
      </c>
      <c r="I19" s="7"/>
      <c r="J19" s="15">
        <v>0</v>
      </c>
      <c r="K19" s="15">
        <v>0</v>
      </c>
      <c r="L19" s="7"/>
      <c r="M19" s="7"/>
      <c r="N19" s="15">
        <v>0</v>
      </c>
      <c r="O19" s="7"/>
      <c r="P19" s="15">
        <v>0</v>
      </c>
      <c r="Q19" s="15">
        <v>0</v>
      </c>
      <c r="R19" s="7"/>
    </row>
    <row r="20" spans="1:18" ht="12.75">
      <c r="A20" s="7"/>
      <c r="B20" s="7" t="s">
        <v>1342</v>
      </c>
      <c r="C20" s="7"/>
      <c r="D20" s="7"/>
      <c r="E20" s="7"/>
      <c r="F20" s="7"/>
      <c r="G20" s="7"/>
      <c r="H20" s="15">
        <v>0</v>
      </c>
      <c r="I20" s="7"/>
      <c r="J20" s="15">
        <v>0</v>
      </c>
      <c r="K20" s="15">
        <v>0</v>
      </c>
      <c r="L20" s="7"/>
      <c r="M20" s="7"/>
      <c r="N20" s="15">
        <v>0</v>
      </c>
      <c r="O20" s="7"/>
      <c r="P20" s="15">
        <v>0</v>
      </c>
      <c r="Q20" s="15">
        <v>0</v>
      </c>
      <c r="R20" s="7"/>
    </row>
    <row r="21" spans="1:18" ht="12.75">
      <c r="A21" s="7"/>
      <c r="B21" s="7" t="s">
        <v>1343</v>
      </c>
      <c r="C21" s="7"/>
      <c r="D21" s="7"/>
      <c r="E21" s="7"/>
      <c r="F21" s="7"/>
      <c r="G21" s="7"/>
      <c r="H21" s="15">
        <v>0</v>
      </c>
      <c r="I21" s="7"/>
      <c r="J21" s="15">
        <v>0</v>
      </c>
      <c r="K21" s="15">
        <v>0</v>
      </c>
      <c r="L21" s="7"/>
      <c r="M21" s="7"/>
      <c r="N21" s="15">
        <v>0</v>
      </c>
      <c r="O21" s="7"/>
      <c r="P21" s="15">
        <v>0</v>
      </c>
      <c r="Q21" s="15">
        <v>0</v>
      </c>
      <c r="R21" s="7"/>
    </row>
    <row r="22" spans="1:18" ht="12.75">
      <c r="A22" s="13"/>
      <c r="B22" s="19" t="s">
        <v>105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ht="12.75">
      <c r="A23" s="13"/>
      <c r="B23" s="19" t="s">
        <v>165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2" ht="12.75">
      <c r="A24" s="3" t="s">
        <v>1335</v>
      </c>
      <c r="B24" s="3" t="s">
        <v>53</v>
      </c>
    </row>
  </sheetData>
  <sheetProtection/>
  <printOptions/>
  <pageMargins left="0.747916666666667" right="0.747916666666667" top="0.984027777777778" bottom="0.984027777777778" header="0.511805555555555" footer="0.51180555555555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P66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1" customWidth="1"/>
    <col min="2" max="2" width="39.00390625" style="1" customWidth="1"/>
    <col min="3" max="3" width="18.00390625" style="1" customWidth="1"/>
    <col min="4" max="4" width="11.00390625" style="1" customWidth="1"/>
    <col min="5" max="5" width="7.00390625" style="1" customWidth="1"/>
    <col min="6" max="6" width="9.00390625" style="1" customWidth="1"/>
    <col min="7" max="7" width="6.00390625" style="1" customWidth="1"/>
    <col min="8" max="8" width="10.00390625" style="1" customWidth="1"/>
    <col min="9" max="9" width="18.00390625" style="1" customWidth="1"/>
    <col min="10" max="10" width="14.00390625" style="1" customWidth="1"/>
    <col min="11" max="11" width="11.00390625" style="1" customWidth="1"/>
    <col min="12" max="12" width="8.00390625" style="1" customWidth="1"/>
    <col min="13" max="13" width="11.00390625" style="1" customWidth="1"/>
    <col min="14" max="14" width="24.00390625" style="1" customWidth="1"/>
    <col min="15" max="15" width="23.00390625" style="1" customWidth="1"/>
    <col min="16" max="16" width="12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16" ht="12.75">
      <c r="A6" s="4"/>
      <c r="B6" s="12" t="s">
        <v>1508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4"/>
      <c r="B7" s="4" t="s">
        <v>178</v>
      </c>
      <c r="C7" s="4" t="s">
        <v>1509</v>
      </c>
      <c r="D7" s="4" t="s">
        <v>56</v>
      </c>
      <c r="E7" s="4" t="s">
        <v>58</v>
      </c>
      <c r="F7" s="4" t="s">
        <v>59</v>
      </c>
      <c r="G7" s="4" t="s">
        <v>110</v>
      </c>
      <c r="H7" s="4" t="s">
        <v>60</v>
      </c>
      <c r="I7" s="4" t="s">
        <v>1510</v>
      </c>
      <c r="J7" s="4" t="s">
        <v>62</v>
      </c>
      <c r="K7" s="4" t="s">
        <v>111</v>
      </c>
      <c r="L7" s="4" t="s">
        <v>112</v>
      </c>
      <c r="M7" s="4" t="s">
        <v>5</v>
      </c>
      <c r="N7" s="4" t="s">
        <v>64</v>
      </c>
      <c r="O7" s="4" t="s">
        <v>114</v>
      </c>
      <c r="P7" s="4"/>
    </row>
    <row r="8" spans="1:16" ht="12.75">
      <c r="A8" s="4"/>
      <c r="B8" s="4"/>
      <c r="C8" s="4"/>
      <c r="D8" s="4"/>
      <c r="E8" s="4"/>
      <c r="F8" s="4"/>
      <c r="G8" s="4" t="s">
        <v>115</v>
      </c>
      <c r="H8" s="4"/>
      <c r="I8" s="4" t="s">
        <v>8</v>
      </c>
      <c r="J8" s="4" t="s">
        <v>8</v>
      </c>
      <c r="K8" s="4" t="s">
        <v>116</v>
      </c>
      <c r="L8" s="4" t="s">
        <v>117</v>
      </c>
      <c r="M8" s="4" t="s">
        <v>7</v>
      </c>
      <c r="N8" s="4" t="s">
        <v>8</v>
      </c>
      <c r="O8" s="4" t="s">
        <v>8</v>
      </c>
      <c r="P8" s="4"/>
    </row>
    <row r="9" spans="1:16" ht="12.75">
      <c r="A9" s="4"/>
      <c r="B9" s="4"/>
      <c r="C9" s="12" t="s">
        <v>9</v>
      </c>
      <c r="D9" s="12" t="s">
        <v>10</v>
      </c>
      <c r="E9" s="12" t="s">
        <v>65</v>
      </c>
      <c r="F9" s="12" t="s">
        <v>66</v>
      </c>
      <c r="G9" s="12" t="s">
        <v>67</v>
      </c>
      <c r="H9" s="12" t="s">
        <v>68</v>
      </c>
      <c r="I9" s="12" t="s">
        <v>69</v>
      </c>
      <c r="J9" s="12" t="s">
        <v>70</v>
      </c>
      <c r="K9" s="12" t="s">
        <v>71</v>
      </c>
      <c r="L9" s="12" t="s">
        <v>118</v>
      </c>
      <c r="M9" s="12" t="s">
        <v>119</v>
      </c>
      <c r="N9" s="12" t="s">
        <v>120</v>
      </c>
      <c r="O9" s="12" t="s">
        <v>121</v>
      </c>
      <c r="P9" s="4"/>
    </row>
    <row r="10" spans="1:16" ht="12.75">
      <c r="A10" s="13"/>
      <c r="B10" s="13" t="s">
        <v>1511</v>
      </c>
      <c r="C10" s="13"/>
      <c r="D10" s="13"/>
      <c r="E10" s="13"/>
      <c r="F10" s="13"/>
      <c r="G10" s="14">
        <v>5.13</v>
      </c>
      <c r="H10" s="13"/>
      <c r="I10" s="14">
        <v>4.51</v>
      </c>
      <c r="J10" s="14">
        <v>1.51</v>
      </c>
      <c r="K10" s="13"/>
      <c r="L10" s="13"/>
      <c r="M10" s="14">
        <v>1505.49</v>
      </c>
      <c r="N10" s="14">
        <v>100</v>
      </c>
      <c r="O10" s="14">
        <v>0.32</v>
      </c>
      <c r="P10" s="13"/>
    </row>
    <row r="11" spans="1:16" ht="12.75">
      <c r="A11" s="7"/>
      <c r="B11" s="7" t="s">
        <v>1512</v>
      </c>
      <c r="C11" s="7"/>
      <c r="D11" s="7"/>
      <c r="E11" s="7"/>
      <c r="F11" s="7"/>
      <c r="G11" s="15">
        <v>5.13</v>
      </c>
      <c r="H11" s="7"/>
      <c r="I11" s="15">
        <v>4.51</v>
      </c>
      <c r="J11" s="15">
        <v>1.51</v>
      </c>
      <c r="K11" s="7"/>
      <c r="L11" s="7"/>
      <c r="M11" s="15">
        <v>1505.49</v>
      </c>
      <c r="N11" s="15">
        <v>100</v>
      </c>
      <c r="O11" s="15">
        <v>0.32</v>
      </c>
      <c r="P11" s="7"/>
    </row>
    <row r="12" spans="1:16" ht="12.75">
      <c r="A12" s="7"/>
      <c r="B12" s="7" t="s">
        <v>1513</v>
      </c>
      <c r="C12" s="7"/>
      <c r="D12" s="7"/>
      <c r="E12" s="7"/>
      <c r="F12" s="7"/>
      <c r="G12" s="15">
        <v>0</v>
      </c>
      <c r="H12" s="7"/>
      <c r="I12" s="15">
        <v>0</v>
      </c>
      <c r="J12" s="15">
        <v>0</v>
      </c>
      <c r="K12" s="7"/>
      <c r="L12" s="7"/>
      <c r="M12" s="15">
        <v>0</v>
      </c>
      <c r="N12" s="15">
        <v>0</v>
      </c>
      <c r="O12" s="15">
        <v>0</v>
      </c>
      <c r="P12" s="7"/>
    </row>
    <row r="13" spans="1:16" ht="12.75">
      <c r="A13" s="7"/>
      <c r="B13" s="7" t="s">
        <v>1514</v>
      </c>
      <c r="C13" s="7"/>
      <c r="D13" s="7"/>
      <c r="E13" s="7"/>
      <c r="F13" s="7"/>
      <c r="G13" s="15">
        <v>0</v>
      </c>
      <c r="H13" s="7"/>
      <c r="I13" s="15">
        <v>0</v>
      </c>
      <c r="J13" s="15">
        <v>0</v>
      </c>
      <c r="K13" s="7"/>
      <c r="L13" s="7"/>
      <c r="M13" s="15">
        <v>0</v>
      </c>
      <c r="N13" s="15">
        <v>0</v>
      </c>
      <c r="O13" s="15">
        <v>0</v>
      </c>
      <c r="P13" s="7"/>
    </row>
    <row r="14" spans="1:16" ht="12.75">
      <c r="A14" s="7"/>
      <c r="B14" s="7" t="s">
        <v>1515</v>
      </c>
      <c r="C14" s="7"/>
      <c r="D14" s="7"/>
      <c r="E14" s="7"/>
      <c r="F14" s="7"/>
      <c r="G14" s="15">
        <v>0</v>
      </c>
      <c r="H14" s="7"/>
      <c r="I14" s="15">
        <v>0</v>
      </c>
      <c r="J14" s="15">
        <v>0</v>
      </c>
      <c r="K14" s="7"/>
      <c r="L14" s="7"/>
      <c r="M14" s="15">
        <v>0</v>
      </c>
      <c r="N14" s="15">
        <v>0</v>
      </c>
      <c r="O14" s="15">
        <v>0</v>
      </c>
      <c r="P14" s="7"/>
    </row>
    <row r="15" spans="1:16" ht="12.75">
      <c r="A15" s="7"/>
      <c r="B15" s="7" t="s">
        <v>1516</v>
      </c>
      <c r="C15" s="7"/>
      <c r="D15" s="7"/>
      <c r="E15" s="7"/>
      <c r="F15" s="7"/>
      <c r="G15" s="15">
        <v>5.13</v>
      </c>
      <c r="H15" s="7"/>
      <c r="I15" s="15">
        <v>4.51</v>
      </c>
      <c r="J15" s="15">
        <v>1.51</v>
      </c>
      <c r="K15" s="7"/>
      <c r="L15" s="7"/>
      <c r="M15" s="15">
        <v>1505.49</v>
      </c>
      <c r="N15" s="15">
        <v>100</v>
      </c>
      <c r="O15" s="15">
        <v>0.32</v>
      </c>
      <c r="P15" s="7"/>
    </row>
    <row r="16" spans="1:16" ht="12.75">
      <c r="A16" s="16"/>
      <c r="B16" s="16" t="s">
        <v>1517</v>
      </c>
      <c r="C16" s="16" t="s">
        <v>1518</v>
      </c>
      <c r="D16" s="17" t="s">
        <v>1519</v>
      </c>
      <c r="E16" s="17" t="s">
        <v>269</v>
      </c>
      <c r="F16" s="16" t="s">
        <v>217</v>
      </c>
      <c r="G16" s="18">
        <v>5.18</v>
      </c>
      <c r="H16" s="16" t="s">
        <v>80</v>
      </c>
      <c r="I16" s="18">
        <v>3.84</v>
      </c>
      <c r="J16" s="18">
        <v>1.54</v>
      </c>
      <c r="K16" s="18">
        <v>29539.67</v>
      </c>
      <c r="L16" s="18">
        <v>137.92</v>
      </c>
      <c r="M16" s="18">
        <v>40.74</v>
      </c>
      <c r="N16" s="18">
        <v>2.71</v>
      </c>
      <c r="O16" s="18">
        <v>0.01</v>
      </c>
      <c r="P16" s="17" t="s">
        <v>1520</v>
      </c>
    </row>
    <row r="17" spans="1:16" ht="12.75">
      <c r="A17" s="16"/>
      <c r="B17" s="16" t="s">
        <v>1521</v>
      </c>
      <c r="C17" s="16" t="s">
        <v>1518</v>
      </c>
      <c r="D17" s="17" t="s">
        <v>1522</v>
      </c>
      <c r="E17" s="17" t="s">
        <v>269</v>
      </c>
      <c r="F17" s="16" t="s">
        <v>217</v>
      </c>
      <c r="G17" s="18">
        <v>5.18</v>
      </c>
      <c r="H17" s="16" t="s">
        <v>80</v>
      </c>
      <c r="I17" s="18">
        <v>3.84</v>
      </c>
      <c r="J17" s="18">
        <v>1.54</v>
      </c>
      <c r="K17" s="18">
        <v>33526.71</v>
      </c>
      <c r="L17" s="18">
        <v>138.33</v>
      </c>
      <c r="M17" s="18">
        <v>46.38</v>
      </c>
      <c r="N17" s="18">
        <v>3.08</v>
      </c>
      <c r="O17" s="18">
        <v>0.01</v>
      </c>
      <c r="P17" s="17" t="s">
        <v>1523</v>
      </c>
    </row>
    <row r="18" spans="1:16" ht="12.75">
      <c r="A18" s="16"/>
      <c r="B18" s="16" t="s">
        <v>1524</v>
      </c>
      <c r="C18" s="16" t="s">
        <v>1518</v>
      </c>
      <c r="D18" s="17" t="s">
        <v>1525</v>
      </c>
      <c r="E18" s="17" t="s">
        <v>269</v>
      </c>
      <c r="F18" s="16" t="s">
        <v>217</v>
      </c>
      <c r="G18" s="18">
        <v>5.18</v>
      </c>
      <c r="H18" s="16" t="s">
        <v>80</v>
      </c>
      <c r="I18" s="18">
        <v>3.84</v>
      </c>
      <c r="J18" s="18">
        <v>1.54</v>
      </c>
      <c r="K18" s="18">
        <v>34815.77</v>
      </c>
      <c r="L18" s="18">
        <v>138.59</v>
      </c>
      <c r="M18" s="18">
        <v>48.25</v>
      </c>
      <c r="N18" s="18">
        <v>3.2</v>
      </c>
      <c r="O18" s="18">
        <v>0.01</v>
      </c>
      <c r="P18" s="17" t="s">
        <v>1526</v>
      </c>
    </row>
    <row r="19" spans="1:16" ht="12.75">
      <c r="A19" s="16"/>
      <c r="B19" s="16" t="s">
        <v>1527</v>
      </c>
      <c r="C19" s="16" t="s">
        <v>1518</v>
      </c>
      <c r="D19" s="17" t="s">
        <v>1528</v>
      </c>
      <c r="E19" s="17" t="s">
        <v>269</v>
      </c>
      <c r="F19" s="16" t="s">
        <v>217</v>
      </c>
      <c r="G19" s="18">
        <v>5.18</v>
      </c>
      <c r="H19" s="16" t="s">
        <v>80</v>
      </c>
      <c r="I19" s="18">
        <v>3.84</v>
      </c>
      <c r="J19" s="18">
        <v>1.54</v>
      </c>
      <c r="K19" s="18">
        <v>30625.23</v>
      </c>
      <c r="L19" s="18">
        <v>138.6</v>
      </c>
      <c r="M19" s="18">
        <v>42.45</v>
      </c>
      <c r="N19" s="18">
        <v>2.82</v>
      </c>
      <c r="O19" s="18">
        <v>0.01</v>
      </c>
      <c r="P19" s="17" t="s">
        <v>1529</v>
      </c>
    </row>
    <row r="20" spans="1:16" ht="12.75">
      <c r="A20" s="16"/>
      <c r="B20" s="16" t="s">
        <v>1530</v>
      </c>
      <c r="C20" s="16" t="s">
        <v>1518</v>
      </c>
      <c r="D20" s="17" t="s">
        <v>1531</v>
      </c>
      <c r="E20" s="17" t="s">
        <v>269</v>
      </c>
      <c r="F20" s="16" t="s">
        <v>217</v>
      </c>
      <c r="G20" s="18">
        <v>5.18</v>
      </c>
      <c r="H20" s="16" t="s">
        <v>80</v>
      </c>
      <c r="I20" s="18">
        <v>3.84</v>
      </c>
      <c r="J20" s="18">
        <v>1.54</v>
      </c>
      <c r="K20" s="18">
        <v>21724.39</v>
      </c>
      <c r="L20" s="18">
        <v>140.11</v>
      </c>
      <c r="M20" s="18">
        <v>30.44</v>
      </c>
      <c r="N20" s="18">
        <v>2.02</v>
      </c>
      <c r="O20" s="18">
        <v>0.01</v>
      </c>
      <c r="P20" s="17" t="s">
        <v>1532</v>
      </c>
    </row>
    <row r="21" spans="1:16" ht="12.75">
      <c r="A21" s="16"/>
      <c r="B21" s="16" t="s">
        <v>1533</v>
      </c>
      <c r="C21" s="16" t="s">
        <v>1518</v>
      </c>
      <c r="D21" s="17" t="s">
        <v>1534</v>
      </c>
      <c r="E21" s="17" t="s">
        <v>269</v>
      </c>
      <c r="F21" s="16" t="s">
        <v>217</v>
      </c>
      <c r="G21" s="18">
        <v>5.18</v>
      </c>
      <c r="H21" s="16" t="s">
        <v>80</v>
      </c>
      <c r="I21" s="18">
        <v>3.84</v>
      </c>
      <c r="J21" s="18">
        <v>1.54</v>
      </c>
      <c r="K21" s="18">
        <v>27984.34</v>
      </c>
      <c r="L21" s="18">
        <v>140.8</v>
      </c>
      <c r="M21" s="18">
        <v>39.4</v>
      </c>
      <c r="N21" s="18">
        <v>2.62</v>
      </c>
      <c r="O21" s="18">
        <v>0.01</v>
      </c>
      <c r="P21" s="17" t="s">
        <v>1535</v>
      </c>
    </row>
    <row r="22" spans="1:16" ht="12.75">
      <c r="A22" s="16"/>
      <c r="B22" s="16" t="s">
        <v>1536</v>
      </c>
      <c r="C22" s="16" t="s">
        <v>1518</v>
      </c>
      <c r="D22" s="17" t="s">
        <v>1537</v>
      </c>
      <c r="E22" s="17" t="s">
        <v>269</v>
      </c>
      <c r="F22" s="16" t="s">
        <v>217</v>
      </c>
      <c r="G22" s="18">
        <v>5.18</v>
      </c>
      <c r="H22" s="16" t="s">
        <v>80</v>
      </c>
      <c r="I22" s="18">
        <v>3.84</v>
      </c>
      <c r="J22" s="18">
        <v>1.54</v>
      </c>
      <c r="K22" s="18">
        <v>13092.08</v>
      </c>
      <c r="L22" s="18">
        <v>141.1</v>
      </c>
      <c r="M22" s="18">
        <v>18.47</v>
      </c>
      <c r="N22" s="18">
        <v>1.23</v>
      </c>
      <c r="O22" s="18">
        <v>0</v>
      </c>
      <c r="P22" s="17" t="s">
        <v>1538</v>
      </c>
    </row>
    <row r="23" spans="1:16" ht="12.75">
      <c r="A23" s="16"/>
      <c r="B23" s="16" t="s">
        <v>1539</v>
      </c>
      <c r="C23" s="16" t="s">
        <v>1518</v>
      </c>
      <c r="D23" s="17" t="s">
        <v>1540</v>
      </c>
      <c r="E23" s="17" t="s">
        <v>269</v>
      </c>
      <c r="F23" s="16" t="s">
        <v>217</v>
      </c>
      <c r="G23" s="18">
        <v>5.18</v>
      </c>
      <c r="H23" s="16" t="s">
        <v>80</v>
      </c>
      <c r="I23" s="18">
        <v>3.84</v>
      </c>
      <c r="J23" s="18">
        <v>1.54</v>
      </c>
      <c r="K23" s="18">
        <v>13165.29</v>
      </c>
      <c r="L23" s="18">
        <v>141.53</v>
      </c>
      <c r="M23" s="18">
        <v>18.63</v>
      </c>
      <c r="N23" s="18">
        <v>1.24</v>
      </c>
      <c r="O23" s="18">
        <v>0</v>
      </c>
      <c r="P23" s="17" t="s">
        <v>1541</v>
      </c>
    </row>
    <row r="24" spans="1:16" ht="12.75">
      <c r="A24" s="16"/>
      <c r="B24" s="16" t="s">
        <v>1542</v>
      </c>
      <c r="C24" s="16" t="s">
        <v>1518</v>
      </c>
      <c r="D24" s="17" t="s">
        <v>1543</v>
      </c>
      <c r="E24" s="17" t="s">
        <v>269</v>
      </c>
      <c r="F24" s="16" t="s">
        <v>217</v>
      </c>
      <c r="G24" s="18">
        <v>5.18</v>
      </c>
      <c r="H24" s="16" t="s">
        <v>80</v>
      </c>
      <c r="I24" s="18">
        <v>3.84</v>
      </c>
      <c r="J24" s="18">
        <v>1.54</v>
      </c>
      <c r="K24" s="18">
        <v>35963.09</v>
      </c>
      <c r="L24" s="18">
        <v>145.02</v>
      </c>
      <c r="M24" s="18">
        <v>52.15</v>
      </c>
      <c r="N24" s="18">
        <v>3.46</v>
      </c>
      <c r="O24" s="18">
        <v>0.01</v>
      </c>
      <c r="P24" s="17" t="s">
        <v>1544</v>
      </c>
    </row>
    <row r="25" spans="1:16" ht="12.75">
      <c r="A25" s="16"/>
      <c r="B25" s="16" t="s">
        <v>1545</v>
      </c>
      <c r="C25" s="16" t="s">
        <v>1518</v>
      </c>
      <c r="D25" s="17" t="s">
        <v>1546</v>
      </c>
      <c r="E25" s="17" t="s">
        <v>269</v>
      </c>
      <c r="F25" s="16" t="s">
        <v>217</v>
      </c>
      <c r="G25" s="18">
        <v>5.18</v>
      </c>
      <c r="H25" s="16" t="s">
        <v>80</v>
      </c>
      <c r="I25" s="18">
        <v>3.84</v>
      </c>
      <c r="J25" s="18">
        <v>1.54</v>
      </c>
      <c r="K25" s="18">
        <v>73029.53</v>
      </c>
      <c r="L25" s="18">
        <v>147.15</v>
      </c>
      <c r="M25" s="18">
        <v>107.46</v>
      </c>
      <c r="N25" s="18">
        <v>7.14</v>
      </c>
      <c r="O25" s="18">
        <v>0.02</v>
      </c>
      <c r="P25" s="17" t="s">
        <v>1547</v>
      </c>
    </row>
    <row r="26" spans="1:16" ht="12.75">
      <c r="A26" s="16"/>
      <c r="B26" s="16" t="s">
        <v>1548</v>
      </c>
      <c r="C26" s="16" t="s">
        <v>1518</v>
      </c>
      <c r="D26" s="17" t="s">
        <v>1549</v>
      </c>
      <c r="E26" s="17" t="s">
        <v>269</v>
      </c>
      <c r="F26" s="16" t="s">
        <v>217</v>
      </c>
      <c r="G26" s="18">
        <v>5.18</v>
      </c>
      <c r="H26" s="16" t="s">
        <v>80</v>
      </c>
      <c r="I26" s="18">
        <v>3.84</v>
      </c>
      <c r="J26" s="18">
        <v>1.54</v>
      </c>
      <c r="K26" s="18">
        <v>48504.96</v>
      </c>
      <c r="L26" s="18">
        <v>147.58</v>
      </c>
      <c r="M26" s="18">
        <v>71.58</v>
      </c>
      <c r="N26" s="18">
        <v>4.75</v>
      </c>
      <c r="O26" s="18">
        <v>0.01</v>
      </c>
      <c r="P26" s="17" t="s">
        <v>1550</v>
      </c>
    </row>
    <row r="27" spans="1:16" ht="12.75">
      <c r="A27" s="16"/>
      <c r="B27" s="16" t="s">
        <v>1551</v>
      </c>
      <c r="C27" s="16" t="s">
        <v>1518</v>
      </c>
      <c r="D27" s="17" t="s">
        <v>1552</v>
      </c>
      <c r="E27" s="17" t="s">
        <v>269</v>
      </c>
      <c r="F27" s="16" t="s">
        <v>217</v>
      </c>
      <c r="G27" s="18">
        <v>5.08</v>
      </c>
      <c r="H27" s="16" t="s">
        <v>80</v>
      </c>
      <c r="I27" s="18">
        <v>5.17</v>
      </c>
      <c r="J27" s="18">
        <v>1.48</v>
      </c>
      <c r="K27" s="18">
        <v>29539.68</v>
      </c>
      <c r="L27" s="18">
        <v>147.77</v>
      </c>
      <c r="M27" s="18">
        <v>43.65</v>
      </c>
      <c r="N27" s="18">
        <v>2.9</v>
      </c>
      <c r="O27" s="18">
        <v>0.01</v>
      </c>
      <c r="P27" s="17" t="s">
        <v>1553</v>
      </c>
    </row>
    <row r="28" spans="1:16" ht="12.75">
      <c r="A28" s="16"/>
      <c r="B28" s="16" t="s">
        <v>1554</v>
      </c>
      <c r="C28" s="16" t="s">
        <v>1518</v>
      </c>
      <c r="D28" s="17" t="s">
        <v>1555</v>
      </c>
      <c r="E28" s="17" t="s">
        <v>269</v>
      </c>
      <c r="F28" s="16" t="s">
        <v>217</v>
      </c>
      <c r="G28" s="18">
        <v>5.08</v>
      </c>
      <c r="H28" s="16" t="s">
        <v>80</v>
      </c>
      <c r="I28" s="18">
        <v>5.17</v>
      </c>
      <c r="J28" s="18">
        <v>1.48</v>
      </c>
      <c r="K28" s="18">
        <v>33526.71</v>
      </c>
      <c r="L28" s="18">
        <v>148.21</v>
      </c>
      <c r="M28" s="18">
        <v>49.69</v>
      </c>
      <c r="N28" s="18">
        <v>3.3</v>
      </c>
      <c r="O28" s="18">
        <v>0.01</v>
      </c>
      <c r="P28" s="17" t="s">
        <v>1556</v>
      </c>
    </row>
    <row r="29" spans="1:16" ht="12.75">
      <c r="A29" s="16"/>
      <c r="B29" s="16" t="s">
        <v>1557</v>
      </c>
      <c r="C29" s="16" t="s">
        <v>1518</v>
      </c>
      <c r="D29" s="17" t="s">
        <v>1558</v>
      </c>
      <c r="E29" s="17" t="s">
        <v>269</v>
      </c>
      <c r="F29" s="16" t="s">
        <v>217</v>
      </c>
      <c r="G29" s="18">
        <v>5.08</v>
      </c>
      <c r="H29" s="16" t="s">
        <v>80</v>
      </c>
      <c r="I29" s="18">
        <v>5.17</v>
      </c>
      <c r="J29" s="18">
        <v>1.48</v>
      </c>
      <c r="K29" s="18">
        <v>34815.78</v>
      </c>
      <c r="L29" s="18">
        <v>148.49</v>
      </c>
      <c r="M29" s="18">
        <v>51.7</v>
      </c>
      <c r="N29" s="18">
        <v>3.43</v>
      </c>
      <c r="O29" s="18">
        <v>0.01</v>
      </c>
      <c r="P29" s="17" t="s">
        <v>1559</v>
      </c>
    </row>
    <row r="30" spans="1:16" ht="12.75">
      <c r="A30" s="16"/>
      <c r="B30" s="16" t="s">
        <v>1560</v>
      </c>
      <c r="C30" s="16" t="s">
        <v>1518</v>
      </c>
      <c r="D30" s="17" t="s">
        <v>1561</v>
      </c>
      <c r="E30" s="17" t="s">
        <v>269</v>
      </c>
      <c r="F30" s="16" t="s">
        <v>217</v>
      </c>
      <c r="G30" s="18">
        <v>5.08</v>
      </c>
      <c r="H30" s="16" t="s">
        <v>80</v>
      </c>
      <c r="I30" s="18">
        <v>5.17</v>
      </c>
      <c r="J30" s="18">
        <v>1.48</v>
      </c>
      <c r="K30" s="18">
        <v>30625.24</v>
      </c>
      <c r="L30" s="18">
        <v>148.49</v>
      </c>
      <c r="M30" s="18">
        <v>45.47</v>
      </c>
      <c r="N30" s="18">
        <v>3.02</v>
      </c>
      <c r="O30" s="18">
        <v>0.01</v>
      </c>
      <c r="P30" s="17" t="s">
        <v>1562</v>
      </c>
    </row>
    <row r="31" spans="1:16" ht="12.75">
      <c r="A31" s="16"/>
      <c r="B31" s="16" t="s">
        <v>1563</v>
      </c>
      <c r="C31" s="16" t="s">
        <v>1518</v>
      </c>
      <c r="D31" s="17" t="s">
        <v>1564</v>
      </c>
      <c r="E31" s="17" t="s">
        <v>269</v>
      </c>
      <c r="F31" s="16" t="s">
        <v>217</v>
      </c>
      <c r="G31" s="18">
        <v>5.18</v>
      </c>
      <c r="H31" s="16" t="s">
        <v>80</v>
      </c>
      <c r="I31" s="18">
        <v>3.84</v>
      </c>
      <c r="J31" s="18">
        <v>1.54</v>
      </c>
      <c r="K31" s="18">
        <v>5634.85</v>
      </c>
      <c r="L31" s="18">
        <v>148.6</v>
      </c>
      <c r="M31" s="18">
        <v>8.37</v>
      </c>
      <c r="N31" s="18">
        <v>0.56</v>
      </c>
      <c r="O31" s="18">
        <v>0</v>
      </c>
      <c r="P31" s="17" t="s">
        <v>1565</v>
      </c>
    </row>
    <row r="32" spans="1:16" ht="12.75">
      <c r="A32" s="16"/>
      <c r="B32" s="16" t="s">
        <v>1566</v>
      </c>
      <c r="C32" s="16" t="s">
        <v>1518</v>
      </c>
      <c r="D32" s="17" t="s">
        <v>1567</v>
      </c>
      <c r="E32" s="17" t="s">
        <v>269</v>
      </c>
      <c r="F32" s="16" t="s">
        <v>217</v>
      </c>
      <c r="G32" s="18">
        <v>5.18</v>
      </c>
      <c r="H32" s="16" t="s">
        <v>80</v>
      </c>
      <c r="I32" s="18">
        <v>3.84</v>
      </c>
      <c r="J32" s="18">
        <v>1.54</v>
      </c>
      <c r="K32" s="18">
        <v>19966.28</v>
      </c>
      <c r="L32" s="18">
        <v>149.67</v>
      </c>
      <c r="M32" s="18">
        <v>29.88</v>
      </c>
      <c r="N32" s="18">
        <v>1.98</v>
      </c>
      <c r="O32" s="18">
        <v>0.01</v>
      </c>
      <c r="P32" s="17" t="s">
        <v>1568</v>
      </c>
    </row>
    <row r="33" spans="1:16" ht="12.75">
      <c r="A33" s="16"/>
      <c r="B33" s="16" t="s">
        <v>1569</v>
      </c>
      <c r="C33" s="16" t="s">
        <v>1518</v>
      </c>
      <c r="D33" s="17" t="s">
        <v>1570</v>
      </c>
      <c r="E33" s="17" t="s">
        <v>269</v>
      </c>
      <c r="F33" s="16" t="s">
        <v>217</v>
      </c>
      <c r="G33" s="18">
        <v>5.18</v>
      </c>
      <c r="H33" s="16" t="s">
        <v>80</v>
      </c>
      <c r="I33" s="18">
        <v>3.84</v>
      </c>
      <c r="J33" s="18">
        <v>1.54</v>
      </c>
      <c r="K33" s="18">
        <v>23300.45</v>
      </c>
      <c r="L33" s="18">
        <v>149.67</v>
      </c>
      <c r="M33" s="18">
        <v>34.87</v>
      </c>
      <c r="N33" s="18">
        <v>2.32</v>
      </c>
      <c r="O33" s="18">
        <v>0.01</v>
      </c>
      <c r="P33" s="17" t="s">
        <v>1571</v>
      </c>
    </row>
    <row r="34" spans="1:16" ht="12.75">
      <c r="A34" s="16"/>
      <c r="B34" s="16" t="s">
        <v>1572</v>
      </c>
      <c r="C34" s="16" t="s">
        <v>1518</v>
      </c>
      <c r="D34" s="17" t="s">
        <v>1573</v>
      </c>
      <c r="E34" s="17" t="s">
        <v>269</v>
      </c>
      <c r="F34" s="16" t="s">
        <v>217</v>
      </c>
      <c r="G34" s="18">
        <v>5.18</v>
      </c>
      <c r="H34" s="16" t="s">
        <v>80</v>
      </c>
      <c r="I34" s="18">
        <v>3.84</v>
      </c>
      <c r="J34" s="18">
        <v>1.54</v>
      </c>
      <c r="K34" s="18">
        <v>23622.14</v>
      </c>
      <c r="L34" s="18">
        <v>149.67</v>
      </c>
      <c r="M34" s="18">
        <v>35.35</v>
      </c>
      <c r="N34" s="18">
        <v>2.35</v>
      </c>
      <c r="O34" s="18">
        <v>0.01</v>
      </c>
      <c r="P34" s="17" t="s">
        <v>1574</v>
      </c>
    </row>
    <row r="35" spans="1:16" ht="12.75">
      <c r="A35" s="16"/>
      <c r="B35" s="16" t="s">
        <v>1575</v>
      </c>
      <c r="C35" s="16" t="s">
        <v>1518</v>
      </c>
      <c r="D35" s="17" t="s">
        <v>1576</v>
      </c>
      <c r="E35" s="17" t="s">
        <v>269</v>
      </c>
      <c r="F35" s="16" t="s">
        <v>217</v>
      </c>
      <c r="G35" s="18">
        <v>5.18</v>
      </c>
      <c r="H35" s="16" t="s">
        <v>80</v>
      </c>
      <c r="I35" s="18">
        <v>3.84</v>
      </c>
      <c r="J35" s="18">
        <v>1.54</v>
      </c>
      <c r="K35" s="18">
        <v>1548.61</v>
      </c>
      <c r="L35" s="18">
        <v>149.81</v>
      </c>
      <c r="M35" s="18">
        <v>2.32</v>
      </c>
      <c r="N35" s="18">
        <v>0.15</v>
      </c>
      <c r="O35" s="18">
        <v>0</v>
      </c>
      <c r="P35" s="17" t="s">
        <v>1577</v>
      </c>
    </row>
    <row r="36" spans="1:16" ht="12.75">
      <c r="A36" s="16"/>
      <c r="B36" s="16" t="s">
        <v>1578</v>
      </c>
      <c r="C36" s="16" t="s">
        <v>1518</v>
      </c>
      <c r="D36" s="17" t="s">
        <v>1579</v>
      </c>
      <c r="E36" s="17" t="s">
        <v>269</v>
      </c>
      <c r="F36" s="16" t="s">
        <v>217</v>
      </c>
      <c r="G36" s="18">
        <v>5.08</v>
      </c>
      <c r="H36" s="16" t="s">
        <v>80</v>
      </c>
      <c r="I36" s="18">
        <v>5.17</v>
      </c>
      <c r="J36" s="18">
        <v>1.48</v>
      </c>
      <c r="K36" s="18">
        <v>21724.4</v>
      </c>
      <c r="L36" s="18">
        <v>150.12</v>
      </c>
      <c r="M36" s="18">
        <v>32.61</v>
      </c>
      <c r="N36" s="18">
        <v>2.17</v>
      </c>
      <c r="O36" s="18">
        <v>0.01</v>
      </c>
      <c r="P36" s="17" t="s">
        <v>1580</v>
      </c>
    </row>
    <row r="37" spans="1:16" ht="12.75">
      <c r="A37" s="16"/>
      <c r="B37" s="16" t="s">
        <v>1581</v>
      </c>
      <c r="C37" s="16" t="s">
        <v>1518</v>
      </c>
      <c r="D37" s="17" t="s">
        <v>1582</v>
      </c>
      <c r="E37" s="17" t="s">
        <v>269</v>
      </c>
      <c r="F37" s="16" t="s">
        <v>217</v>
      </c>
      <c r="G37" s="18">
        <v>5.18</v>
      </c>
      <c r="H37" s="16" t="s">
        <v>80</v>
      </c>
      <c r="I37" s="18">
        <v>3.84</v>
      </c>
      <c r="J37" s="18">
        <v>1.54</v>
      </c>
      <c r="K37" s="18">
        <v>40243.35</v>
      </c>
      <c r="L37" s="18">
        <v>150.52</v>
      </c>
      <c r="M37" s="18">
        <v>60.57</v>
      </c>
      <c r="N37" s="18">
        <v>4.02</v>
      </c>
      <c r="O37" s="18">
        <v>0.01</v>
      </c>
      <c r="P37" s="17" t="s">
        <v>1583</v>
      </c>
    </row>
    <row r="38" spans="1:16" ht="12.75">
      <c r="A38" s="16"/>
      <c r="B38" s="16" t="s">
        <v>1584</v>
      </c>
      <c r="C38" s="16" t="s">
        <v>1518</v>
      </c>
      <c r="D38" s="17" t="s">
        <v>1585</v>
      </c>
      <c r="E38" s="17" t="s">
        <v>269</v>
      </c>
      <c r="F38" s="16" t="s">
        <v>217</v>
      </c>
      <c r="G38" s="18">
        <v>5.18</v>
      </c>
      <c r="H38" s="16" t="s">
        <v>80</v>
      </c>
      <c r="I38" s="18">
        <v>3.84</v>
      </c>
      <c r="J38" s="18">
        <v>1.54</v>
      </c>
      <c r="K38" s="18">
        <v>22186.61</v>
      </c>
      <c r="L38" s="18">
        <v>150.85</v>
      </c>
      <c r="M38" s="18">
        <v>33.47</v>
      </c>
      <c r="N38" s="18">
        <v>2.22</v>
      </c>
      <c r="O38" s="18">
        <v>0.01</v>
      </c>
      <c r="P38" s="17" t="s">
        <v>1586</v>
      </c>
    </row>
    <row r="39" spans="1:16" ht="12.75">
      <c r="A39" s="16"/>
      <c r="B39" s="16" t="s">
        <v>1587</v>
      </c>
      <c r="C39" s="16" t="s">
        <v>1518</v>
      </c>
      <c r="D39" s="17" t="s">
        <v>1588</v>
      </c>
      <c r="E39" s="17" t="s">
        <v>269</v>
      </c>
      <c r="F39" s="16" t="s">
        <v>217</v>
      </c>
      <c r="G39" s="18">
        <v>5.08</v>
      </c>
      <c r="H39" s="16" t="s">
        <v>80</v>
      </c>
      <c r="I39" s="18">
        <v>5.17</v>
      </c>
      <c r="J39" s="18">
        <v>1.48</v>
      </c>
      <c r="K39" s="18">
        <v>13092.08</v>
      </c>
      <c r="L39" s="18">
        <v>151.18</v>
      </c>
      <c r="M39" s="18">
        <v>19.79</v>
      </c>
      <c r="N39" s="18">
        <v>1.31</v>
      </c>
      <c r="O39" s="18">
        <v>0</v>
      </c>
      <c r="P39" s="17" t="s">
        <v>1589</v>
      </c>
    </row>
    <row r="40" spans="1:16" ht="12.75">
      <c r="A40" s="16"/>
      <c r="B40" s="16" t="s">
        <v>1590</v>
      </c>
      <c r="C40" s="16" t="s">
        <v>1518</v>
      </c>
      <c r="D40" s="17" t="s">
        <v>1591</v>
      </c>
      <c r="E40" s="17" t="s">
        <v>269</v>
      </c>
      <c r="F40" s="16" t="s">
        <v>217</v>
      </c>
      <c r="G40" s="18">
        <v>5.18</v>
      </c>
      <c r="H40" s="16" t="s">
        <v>80</v>
      </c>
      <c r="I40" s="18">
        <v>3.84</v>
      </c>
      <c r="J40" s="18">
        <v>1.54</v>
      </c>
      <c r="K40" s="18">
        <v>17422.85</v>
      </c>
      <c r="L40" s="18">
        <v>151.23</v>
      </c>
      <c r="M40" s="18">
        <v>26.35</v>
      </c>
      <c r="N40" s="18">
        <v>1.75</v>
      </c>
      <c r="O40" s="18">
        <v>0.01</v>
      </c>
      <c r="P40" s="17" t="s">
        <v>1592</v>
      </c>
    </row>
    <row r="41" spans="1:16" ht="12.75">
      <c r="A41" s="16"/>
      <c r="B41" s="16" t="s">
        <v>1593</v>
      </c>
      <c r="C41" s="16" t="s">
        <v>1518</v>
      </c>
      <c r="D41" s="17" t="s">
        <v>1594</v>
      </c>
      <c r="E41" s="17" t="s">
        <v>269</v>
      </c>
      <c r="F41" s="16" t="s">
        <v>217</v>
      </c>
      <c r="G41" s="18">
        <v>5.08</v>
      </c>
      <c r="H41" s="16" t="s">
        <v>80</v>
      </c>
      <c r="I41" s="18">
        <v>5.17</v>
      </c>
      <c r="J41" s="18">
        <v>1.48</v>
      </c>
      <c r="K41" s="18">
        <v>13165.29</v>
      </c>
      <c r="L41" s="18">
        <v>151.63</v>
      </c>
      <c r="M41" s="18">
        <v>19.96</v>
      </c>
      <c r="N41" s="18">
        <v>1.33</v>
      </c>
      <c r="O41" s="18">
        <v>0</v>
      </c>
      <c r="P41" s="17" t="s">
        <v>1595</v>
      </c>
    </row>
    <row r="42" spans="1:16" ht="12.75">
      <c r="A42" s="16"/>
      <c r="B42" s="16" t="s">
        <v>1596</v>
      </c>
      <c r="C42" s="16" t="s">
        <v>1518</v>
      </c>
      <c r="D42" s="17" t="s">
        <v>1597</v>
      </c>
      <c r="E42" s="17" t="s">
        <v>269</v>
      </c>
      <c r="F42" s="16" t="s">
        <v>217</v>
      </c>
      <c r="G42" s="18">
        <v>5.08</v>
      </c>
      <c r="H42" s="16" t="s">
        <v>80</v>
      </c>
      <c r="I42" s="18">
        <v>5.17</v>
      </c>
      <c r="J42" s="18">
        <v>1.48</v>
      </c>
      <c r="K42" s="18">
        <v>35963.1</v>
      </c>
      <c r="L42" s="18">
        <v>155.37</v>
      </c>
      <c r="M42" s="18">
        <v>55.88</v>
      </c>
      <c r="N42" s="18">
        <v>3.71</v>
      </c>
      <c r="O42" s="18">
        <v>0.01</v>
      </c>
      <c r="P42" s="17" t="s">
        <v>1598</v>
      </c>
    </row>
    <row r="43" spans="1:16" ht="12.75">
      <c r="A43" s="16"/>
      <c r="B43" s="16" t="s">
        <v>1599</v>
      </c>
      <c r="C43" s="16" t="s">
        <v>1518</v>
      </c>
      <c r="D43" s="17" t="s">
        <v>1600</v>
      </c>
      <c r="E43" s="17" t="s">
        <v>269</v>
      </c>
      <c r="F43" s="16" t="s">
        <v>217</v>
      </c>
      <c r="G43" s="18">
        <v>5.08</v>
      </c>
      <c r="H43" s="16" t="s">
        <v>80</v>
      </c>
      <c r="I43" s="18">
        <v>5.17</v>
      </c>
      <c r="J43" s="18">
        <v>1.48</v>
      </c>
      <c r="K43" s="18">
        <v>73029.53</v>
      </c>
      <c r="L43" s="18">
        <v>157.66</v>
      </c>
      <c r="M43" s="18">
        <v>115.14</v>
      </c>
      <c r="N43" s="18">
        <v>7.65</v>
      </c>
      <c r="O43" s="18">
        <v>0.02</v>
      </c>
      <c r="P43" s="17" t="s">
        <v>1601</v>
      </c>
    </row>
    <row r="44" spans="1:16" ht="12.75">
      <c r="A44" s="16"/>
      <c r="B44" s="16" t="s">
        <v>1602</v>
      </c>
      <c r="C44" s="16" t="s">
        <v>1518</v>
      </c>
      <c r="D44" s="17" t="s">
        <v>1603</v>
      </c>
      <c r="E44" s="17" t="s">
        <v>269</v>
      </c>
      <c r="F44" s="16" t="s">
        <v>217</v>
      </c>
      <c r="G44" s="18">
        <v>5.08</v>
      </c>
      <c r="H44" s="16" t="s">
        <v>80</v>
      </c>
      <c r="I44" s="18">
        <v>5.17</v>
      </c>
      <c r="J44" s="18">
        <v>1.48</v>
      </c>
      <c r="K44" s="18">
        <v>48504.97</v>
      </c>
      <c r="L44" s="18">
        <v>158.12</v>
      </c>
      <c r="M44" s="18">
        <v>76.7</v>
      </c>
      <c r="N44" s="18">
        <v>5.09</v>
      </c>
      <c r="O44" s="18">
        <v>0.02</v>
      </c>
      <c r="P44" s="17" t="s">
        <v>1604</v>
      </c>
    </row>
    <row r="45" spans="1:16" ht="12.75">
      <c r="A45" s="16"/>
      <c r="B45" s="16" t="s">
        <v>1605</v>
      </c>
      <c r="C45" s="16" t="s">
        <v>1518</v>
      </c>
      <c r="D45" s="17" t="s">
        <v>1606</v>
      </c>
      <c r="E45" s="17" t="s">
        <v>269</v>
      </c>
      <c r="F45" s="16" t="s">
        <v>217</v>
      </c>
      <c r="G45" s="18">
        <v>5.08</v>
      </c>
      <c r="H45" s="16" t="s">
        <v>80</v>
      </c>
      <c r="I45" s="18">
        <v>5.17</v>
      </c>
      <c r="J45" s="18">
        <v>1.48</v>
      </c>
      <c r="K45" s="18">
        <v>5634.85</v>
      </c>
      <c r="L45" s="18">
        <v>159.22</v>
      </c>
      <c r="M45" s="18">
        <v>8.97</v>
      </c>
      <c r="N45" s="18">
        <v>0.6</v>
      </c>
      <c r="O45" s="18">
        <v>0</v>
      </c>
      <c r="P45" s="17" t="s">
        <v>1607</v>
      </c>
    </row>
    <row r="46" spans="1:16" ht="12.75">
      <c r="A46" s="16"/>
      <c r="B46" s="16" t="s">
        <v>1608</v>
      </c>
      <c r="C46" s="16" t="s">
        <v>1518</v>
      </c>
      <c r="D46" s="17" t="s">
        <v>1609</v>
      </c>
      <c r="E46" s="17" t="s">
        <v>269</v>
      </c>
      <c r="F46" s="16" t="s">
        <v>217</v>
      </c>
      <c r="G46" s="18">
        <v>5.08</v>
      </c>
      <c r="H46" s="16" t="s">
        <v>80</v>
      </c>
      <c r="I46" s="18">
        <v>5.17</v>
      </c>
      <c r="J46" s="18">
        <v>1.48</v>
      </c>
      <c r="K46" s="18">
        <v>19966.28</v>
      </c>
      <c r="L46" s="18">
        <v>160.36</v>
      </c>
      <c r="M46" s="18">
        <v>32.02</v>
      </c>
      <c r="N46" s="18">
        <v>2.13</v>
      </c>
      <c r="O46" s="18">
        <v>0.01</v>
      </c>
      <c r="P46" s="17" t="s">
        <v>1610</v>
      </c>
    </row>
    <row r="47" spans="1:16" ht="12.75">
      <c r="A47" s="16"/>
      <c r="B47" s="16" t="s">
        <v>1611</v>
      </c>
      <c r="C47" s="16" t="s">
        <v>1518</v>
      </c>
      <c r="D47" s="17" t="s">
        <v>1612</v>
      </c>
      <c r="E47" s="17" t="s">
        <v>269</v>
      </c>
      <c r="F47" s="16" t="s">
        <v>217</v>
      </c>
      <c r="G47" s="18">
        <v>5.08</v>
      </c>
      <c r="H47" s="16" t="s">
        <v>80</v>
      </c>
      <c r="I47" s="18">
        <v>5.17</v>
      </c>
      <c r="J47" s="18">
        <v>1.48</v>
      </c>
      <c r="K47" s="18">
        <v>23300.46</v>
      </c>
      <c r="L47" s="18">
        <v>160.36</v>
      </c>
      <c r="M47" s="18">
        <v>37.36</v>
      </c>
      <c r="N47" s="18">
        <v>2.48</v>
      </c>
      <c r="O47" s="18">
        <v>0.01</v>
      </c>
      <c r="P47" s="17" t="s">
        <v>1613</v>
      </c>
    </row>
    <row r="48" spans="1:16" ht="12.75">
      <c r="A48" s="16"/>
      <c r="B48" s="16" t="s">
        <v>1614</v>
      </c>
      <c r="C48" s="16" t="s">
        <v>1518</v>
      </c>
      <c r="D48" s="17" t="s">
        <v>1615</v>
      </c>
      <c r="E48" s="17" t="s">
        <v>269</v>
      </c>
      <c r="F48" s="16" t="s">
        <v>217</v>
      </c>
      <c r="G48" s="18">
        <v>5.08</v>
      </c>
      <c r="H48" s="16" t="s">
        <v>80</v>
      </c>
      <c r="I48" s="18">
        <v>5.17</v>
      </c>
      <c r="J48" s="18">
        <v>1.48</v>
      </c>
      <c r="K48" s="18">
        <v>23622.15</v>
      </c>
      <c r="L48" s="18">
        <v>160.36</v>
      </c>
      <c r="M48" s="18">
        <v>37.88</v>
      </c>
      <c r="N48" s="18">
        <v>2.52</v>
      </c>
      <c r="O48" s="18">
        <v>0.01</v>
      </c>
      <c r="P48" s="17" t="s">
        <v>1616</v>
      </c>
    </row>
    <row r="49" spans="1:16" ht="12.75">
      <c r="A49" s="16"/>
      <c r="B49" s="16" t="s">
        <v>1617</v>
      </c>
      <c r="C49" s="16" t="s">
        <v>1518</v>
      </c>
      <c r="D49" s="17" t="s">
        <v>1618</v>
      </c>
      <c r="E49" s="17" t="s">
        <v>269</v>
      </c>
      <c r="F49" s="16" t="s">
        <v>217</v>
      </c>
      <c r="G49" s="18">
        <v>5.08</v>
      </c>
      <c r="H49" s="16" t="s">
        <v>80</v>
      </c>
      <c r="I49" s="18">
        <v>5.17</v>
      </c>
      <c r="J49" s="18">
        <v>1.48</v>
      </c>
      <c r="K49" s="18">
        <v>1548.61</v>
      </c>
      <c r="L49" s="18">
        <v>160.51</v>
      </c>
      <c r="M49" s="18">
        <v>2.49</v>
      </c>
      <c r="N49" s="18">
        <v>0.16</v>
      </c>
      <c r="O49" s="18">
        <v>0</v>
      </c>
      <c r="P49" s="17" t="s">
        <v>1619</v>
      </c>
    </row>
    <row r="50" spans="1:16" ht="12.75">
      <c r="A50" s="16"/>
      <c r="B50" s="16" t="s">
        <v>1620</v>
      </c>
      <c r="C50" s="16" t="s">
        <v>1518</v>
      </c>
      <c r="D50" s="17" t="s">
        <v>1621</v>
      </c>
      <c r="E50" s="17" t="s">
        <v>269</v>
      </c>
      <c r="F50" s="16" t="s">
        <v>217</v>
      </c>
      <c r="G50" s="18">
        <v>5.08</v>
      </c>
      <c r="H50" s="16" t="s">
        <v>80</v>
      </c>
      <c r="I50" s="18">
        <v>5.17</v>
      </c>
      <c r="J50" s="18">
        <v>1.48</v>
      </c>
      <c r="K50" s="18">
        <v>40243.35</v>
      </c>
      <c r="L50" s="18">
        <v>161.27</v>
      </c>
      <c r="M50" s="18">
        <v>64.9</v>
      </c>
      <c r="N50" s="18">
        <v>4.31</v>
      </c>
      <c r="O50" s="18">
        <v>0.01</v>
      </c>
      <c r="P50" s="17" t="s">
        <v>1622</v>
      </c>
    </row>
    <row r="51" spans="1:16" ht="12.75">
      <c r="A51" s="16"/>
      <c r="B51" s="16" t="s">
        <v>1623</v>
      </c>
      <c r="C51" s="16" t="s">
        <v>1518</v>
      </c>
      <c r="D51" s="17" t="s">
        <v>1624</v>
      </c>
      <c r="E51" s="17" t="s">
        <v>269</v>
      </c>
      <c r="F51" s="16" t="s">
        <v>217</v>
      </c>
      <c r="G51" s="18">
        <v>5.08</v>
      </c>
      <c r="H51" s="16" t="s">
        <v>80</v>
      </c>
      <c r="I51" s="18">
        <v>5.17</v>
      </c>
      <c r="J51" s="18">
        <v>1.48</v>
      </c>
      <c r="K51" s="18">
        <v>22186.61</v>
      </c>
      <c r="L51" s="18">
        <v>161.62</v>
      </c>
      <c r="M51" s="18">
        <v>35.86</v>
      </c>
      <c r="N51" s="18">
        <v>2.38</v>
      </c>
      <c r="O51" s="18">
        <v>0.01</v>
      </c>
      <c r="P51" s="17" t="s">
        <v>1625</v>
      </c>
    </row>
    <row r="52" spans="1:16" ht="12.75">
      <c r="A52" s="16"/>
      <c r="B52" s="16" t="s">
        <v>1626</v>
      </c>
      <c r="C52" s="16" t="s">
        <v>1518</v>
      </c>
      <c r="D52" s="17" t="s">
        <v>1627</v>
      </c>
      <c r="E52" s="17" t="s">
        <v>269</v>
      </c>
      <c r="F52" s="16" t="s">
        <v>217</v>
      </c>
      <c r="G52" s="18">
        <v>5.08</v>
      </c>
      <c r="H52" s="16" t="s">
        <v>80</v>
      </c>
      <c r="I52" s="18">
        <v>5.17</v>
      </c>
      <c r="J52" s="18">
        <v>1.48</v>
      </c>
      <c r="K52" s="18">
        <v>17441.25</v>
      </c>
      <c r="L52" s="18">
        <v>162.03</v>
      </c>
      <c r="M52" s="18">
        <v>28.26</v>
      </c>
      <c r="N52" s="18">
        <v>1.88</v>
      </c>
      <c r="O52" s="18">
        <v>0.01</v>
      </c>
      <c r="P52" s="17" t="s">
        <v>1628</v>
      </c>
    </row>
    <row r="53" spans="1:16" ht="12.75">
      <c r="A53" s="7"/>
      <c r="B53" s="7" t="s">
        <v>1629</v>
      </c>
      <c r="C53" s="7"/>
      <c r="D53" s="7"/>
      <c r="E53" s="7"/>
      <c r="F53" s="7"/>
      <c r="G53" s="15">
        <v>0</v>
      </c>
      <c r="H53" s="7"/>
      <c r="I53" s="15">
        <v>0</v>
      </c>
      <c r="J53" s="15">
        <v>0</v>
      </c>
      <c r="K53" s="7"/>
      <c r="L53" s="7"/>
      <c r="M53" s="15">
        <v>0</v>
      </c>
      <c r="N53" s="15">
        <v>0</v>
      </c>
      <c r="O53" s="15">
        <v>0</v>
      </c>
      <c r="P53" s="7"/>
    </row>
    <row r="54" spans="1:16" ht="12.75">
      <c r="A54" s="7"/>
      <c r="B54" s="7" t="s">
        <v>1630</v>
      </c>
      <c r="C54" s="7"/>
      <c r="D54" s="7"/>
      <c r="E54" s="7"/>
      <c r="F54" s="7"/>
      <c r="G54" s="15">
        <v>0</v>
      </c>
      <c r="H54" s="7"/>
      <c r="I54" s="15">
        <v>0</v>
      </c>
      <c r="J54" s="15">
        <v>0</v>
      </c>
      <c r="K54" s="7"/>
      <c r="L54" s="7"/>
      <c r="M54" s="15">
        <v>0</v>
      </c>
      <c r="N54" s="15">
        <v>0</v>
      </c>
      <c r="O54" s="15">
        <v>0</v>
      </c>
      <c r="P54" s="7"/>
    </row>
    <row r="55" spans="1:16" ht="12.75">
      <c r="A55" s="7"/>
      <c r="B55" s="7" t="s">
        <v>1631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12.75">
      <c r="A56" s="7"/>
      <c r="B56" s="7" t="s">
        <v>1632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12.75">
      <c r="A57" s="7"/>
      <c r="B57" s="7" t="s">
        <v>1633</v>
      </c>
      <c r="C57" s="7"/>
      <c r="D57" s="7"/>
      <c r="E57" s="7"/>
      <c r="F57" s="7"/>
      <c r="G57" s="15">
        <v>0</v>
      </c>
      <c r="H57" s="7"/>
      <c r="I57" s="15">
        <v>0</v>
      </c>
      <c r="J57" s="15">
        <v>0</v>
      </c>
      <c r="K57" s="7"/>
      <c r="L57" s="7"/>
      <c r="M57" s="15">
        <v>0</v>
      </c>
      <c r="N57" s="15">
        <v>0</v>
      </c>
      <c r="O57" s="15">
        <v>0</v>
      </c>
      <c r="P57" s="7"/>
    </row>
    <row r="58" spans="1:16" ht="12.75">
      <c r="A58" s="7"/>
      <c r="B58" s="7" t="s">
        <v>1634</v>
      </c>
      <c r="C58" s="7"/>
      <c r="D58" s="7"/>
      <c r="E58" s="7"/>
      <c r="F58" s="7"/>
      <c r="G58" s="15">
        <v>0</v>
      </c>
      <c r="H58" s="7"/>
      <c r="I58" s="15">
        <v>0</v>
      </c>
      <c r="J58" s="15">
        <v>0</v>
      </c>
      <c r="K58" s="7"/>
      <c r="L58" s="7"/>
      <c r="M58" s="15">
        <v>0</v>
      </c>
      <c r="N58" s="15">
        <v>0</v>
      </c>
      <c r="O58" s="15">
        <v>0</v>
      </c>
      <c r="P58" s="7"/>
    </row>
    <row r="59" spans="1:16" ht="12.75">
      <c r="A59" s="7"/>
      <c r="B59" s="7" t="s">
        <v>1635</v>
      </c>
      <c r="C59" s="7"/>
      <c r="D59" s="7"/>
      <c r="E59" s="7"/>
      <c r="F59" s="7"/>
      <c r="G59" s="15">
        <v>0</v>
      </c>
      <c r="H59" s="7"/>
      <c r="I59" s="15">
        <v>0</v>
      </c>
      <c r="J59" s="15">
        <v>0</v>
      </c>
      <c r="K59" s="7"/>
      <c r="L59" s="7"/>
      <c r="M59" s="15">
        <v>0</v>
      </c>
      <c r="N59" s="15">
        <v>0</v>
      </c>
      <c r="O59" s="15">
        <v>0</v>
      </c>
      <c r="P59" s="7"/>
    </row>
    <row r="60" spans="1:16" ht="12.75">
      <c r="A60" s="7"/>
      <c r="B60" s="7" t="s">
        <v>1514</v>
      </c>
      <c r="C60" s="7"/>
      <c r="D60" s="7"/>
      <c r="E60" s="7"/>
      <c r="F60" s="7"/>
      <c r="G60" s="15">
        <v>0</v>
      </c>
      <c r="H60" s="7"/>
      <c r="I60" s="15">
        <v>0</v>
      </c>
      <c r="J60" s="15">
        <v>0</v>
      </c>
      <c r="K60" s="7"/>
      <c r="L60" s="7"/>
      <c r="M60" s="15">
        <v>0</v>
      </c>
      <c r="N60" s="15">
        <v>0</v>
      </c>
      <c r="O60" s="15">
        <v>0</v>
      </c>
      <c r="P60" s="7"/>
    </row>
    <row r="61" spans="1:16" ht="12.75">
      <c r="A61" s="7"/>
      <c r="B61" s="7" t="s">
        <v>1515</v>
      </c>
      <c r="C61" s="7"/>
      <c r="D61" s="7"/>
      <c r="E61" s="7"/>
      <c r="F61" s="7"/>
      <c r="G61" s="15">
        <v>0</v>
      </c>
      <c r="H61" s="7"/>
      <c r="I61" s="15">
        <v>0</v>
      </c>
      <c r="J61" s="15">
        <v>0</v>
      </c>
      <c r="K61" s="7"/>
      <c r="L61" s="7"/>
      <c r="M61" s="15">
        <v>0</v>
      </c>
      <c r="N61" s="15">
        <v>0</v>
      </c>
      <c r="O61" s="15">
        <v>0</v>
      </c>
      <c r="P61" s="7"/>
    </row>
    <row r="62" spans="1:16" ht="12.75">
      <c r="A62" s="7"/>
      <c r="B62" s="7" t="s">
        <v>1516</v>
      </c>
      <c r="C62" s="7"/>
      <c r="D62" s="7"/>
      <c r="E62" s="7"/>
      <c r="F62" s="7"/>
      <c r="G62" s="15">
        <v>0</v>
      </c>
      <c r="H62" s="7"/>
      <c r="I62" s="15">
        <v>0</v>
      </c>
      <c r="J62" s="15">
        <v>0</v>
      </c>
      <c r="K62" s="7"/>
      <c r="L62" s="7"/>
      <c r="M62" s="15">
        <v>0</v>
      </c>
      <c r="N62" s="15">
        <v>0</v>
      </c>
      <c r="O62" s="15">
        <v>0</v>
      </c>
      <c r="P62" s="7"/>
    </row>
    <row r="63" spans="1:16" ht="12.75">
      <c r="A63" s="7"/>
      <c r="B63" s="7" t="s">
        <v>1634</v>
      </c>
      <c r="C63" s="7"/>
      <c r="D63" s="7"/>
      <c r="E63" s="7"/>
      <c r="F63" s="7"/>
      <c r="G63" s="15">
        <v>0</v>
      </c>
      <c r="H63" s="7"/>
      <c r="I63" s="15">
        <v>0</v>
      </c>
      <c r="J63" s="15">
        <v>0</v>
      </c>
      <c r="K63" s="7"/>
      <c r="L63" s="7"/>
      <c r="M63" s="15">
        <v>0</v>
      </c>
      <c r="N63" s="15">
        <v>0</v>
      </c>
      <c r="O63" s="15">
        <v>0</v>
      </c>
      <c r="P63" s="7"/>
    </row>
    <row r="64" spans="1:16" ht="12.75">
      <c r="A64" s="13"/>
      <c r="B64" s="19" t="s">
        <v>105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ht="12.75">
      <c r="A65" s="13"/>
      <c r="B65" s="19" t="s">
        <v>165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2" ht="12.75">
      <c r="A66" s="3" t="s">
        <v>1335</v>
      </c>
      <c r="B66" s="3" t="s">
        <v>53</v>
      </c>
    </row>
  </sheetData>
  <sheetProtection/>
  <printOptions/>
  <pageMargins left="0.747916666666667" right="0.747916666666667" top="0.984027777777778" bottom="0.984027777777778" header="0.511805555555555" footer="0.51180555555555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P27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1" customWidth="1"/>
    <col min="2" max="2" width="34.00390625" style="1" customWidth="1"/>
    <col min="3" max="3" width="17.00390625" style="1" customWidth="1"/>
    <col min="4" max="4" width="12.00390625" style="1" customWidth="1"/>
    <col min="5" max="5" width="7.00390625" style="1" customWidth="1"/>
    <col min="6" max="6" width="9.00390625" style="1" customWidth="1"/>
    <col min="7" max="7" width="6.00390625" style="1" customWidth="1"/>
    <col min="8" max="8" width="10.00390625" style="1" customWidth="1"/>
    <col min="9" max="9" width="18.00390625" style="1" customWidth="1"/>
    <col min="10" max="10" width="14.00390625" style="1" customWidth="1"/>
    <col min="11" max="11" width="12.00390625" style="1" customWidth="1"/>
    <col min="12" max="12" width="8.00390625" style="1" customWidth="1"/>
    <col min="13" max="13" width="11.00390625" style="1" customWidth="1"/>
    <col min="14" max="14" width="24.00390625" style="1" customWidth="1"/>
    <col min="15" max="15" width="23.00390625" style="1" customWidth="1"/>
    <col min="16" max="16" width="12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16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4"/>
      <c r="B7" s="4" t="s">
        <v>178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110</v>
      </c>
      <c r="H7" s="4" t="s">
        <v>60</v>
      </c>
      <c r="I7" s="4" t="s">
        <v>1636</v>
      </c>
      <c r="J7" s="4" t="s">
        <v>62</v>
      </c>
      <c r="K7" s="4" t="s">
        <v>111</v>
      </c>
      <c r="L7" s="4" t="s">
        <v>112</v>
      </c>
      <c r="M7" s="4" t="s">
        <v>5</v>
      </c>
      <c r="N7" s="4" t="s">
        <v>64</v>
      </c>
      <c r="O7" s="4" t="s">
        <v>114</v>
      </c>
      <c r="P7" s="4"/>
    </row>
    <row r="8" spans="1:16" ht="12.75">
      <c r="A8" s="4"/>
      <c r="B8" s="4"/>
      <c r="C8" s="4"/>
      <c r="D8" s="4"/>
      <c r="E8" s="4"/>
      <c r="F8" s="4"/>
      <c r="G8" s="4" t="s">
        <v>115</v>
      </c>
      <c r="H8" s="4"/>
      <c r="I8" s="4" t="s">
        <v>8</v>
      </c>
      <c r="J8" s="4" t="s">
        <v>8</v>
      </c>
      <c r="K8" s="4" t="s">
        <v>116</v>
      </c>
      <c r="L8" s="4" t="s">
        <v>117</v>
      </c>
      <c r="M8" s="4" t="s">
        <v>7</v>
      </c>
      <c r="N8" s="4" t="s">
        <v>8</v>
      </c>
      <c r="O8" s="4" t="s">
        <v>8</v>
      </c>
      <c r="P8" s="4"/>
    </row>
    <row r="9" spans="1:16" ht="12.75">
      <c r="A9" s="4"/>
      <c r="B9" s="4"/>
      <c r="C9" s="12" t="s">
        <v>9</v>
      </c>
      <c r="D9" s="12" t="s">
        <v>10</v>
      </c>
      <c r="E9" s="12" t="s">
        <v>65</v>
      </c>
      <c r="F9" s="12" t="s">
        <v>66</v>
      </c>
      <c r="G9" s="12" t="s">
        <v>67</v>
      </c>
      <c r="H9" s="12" t="s">
        <v>68</v>
      </c>
      <c r="I9" s="12" t="s">
        <v>69</v>
      </c>
      <c r="J9" s="12" t="s">
        <v>70</v>
      </c>
      <c r="K9" s="12" t="s">
        <v>71</v>
      </c>
      <c r="L9" s="12" t="s">
        <v>118</v>
      </c>
      <c r="M9" s="12" t="s">
        <v>119</v>
      </c>
      <c r="N9" s="12" t="s">
        <v>120</v>
      </c>
      <c r="O9" s="12" t="s">
        <v>121</v>
      </c>
      <c r="P9" s="4"/>
    </row>
    <row r="10" spans="1:16" ht="12.75">
      <c r="A10" s="13"/>
      <c r="B10" s="19" t="s">
        <v>1637</v>
      </c>
      <c r="C10" s="13"/>
      <c r="D10" s="13"/>
      <c r="E10" s="13"/>
      <c r="F10" s="13"/>
      <c r="G10" s="14">
        <v>1.07</v>
      </c>
      <c r="H10" s="13"/>
      <c r="I10" s="14">
        <v>5.96</v>
      </c>
      <c r="J10" s="14">
        <v>0.93</v>
      </c>
      <c r="K10" s="13"/>
      <c r="L10" s="13"/>
      <c r="M10" s="14">
        <v>988.89</v>
      </c>
      <c r="N10" s="14">
        <v>100</v>
      </c>
      <c r="O10" s="14">
        <v>0.21</v>
      </c>
      <c r="P10" s="13"/>
    </row>
    <row r="11" spans="1:16" ht="12.75">
      <c r="A11" s="7"/>
      <c r="B11" s="7" t="s">
        <v>73</v>
      </c>
      <c r="C11" s="7"/>
      <c r="D11" s="7"/>
      <c r="E11" s="7"/>
      <c r="F11" s="7"/>
      <c r="G11" s="15">
        <v>1.07</v>
      </c>
      <c r="H11" s="7"/>
      <c r="I11" s="15">
        <v>5.96</v>
      </c>
      <c r="J11" s="15">
        <v>0.93</v>
      </c>
      <c r="K11" s="7"/>
      <c r="L11" s="7"/>
      <c r="M11" s="15">
        <v>988.89</v>
      </c>
      <c r="N11" s="15">
        <v>100</v>
      </c>
      <c r="O11" s="15">
        <v>0.21</v>
      </c>
      <c r="P11" s="7"/>
    </row>
    <row r="12" spans="1:16" ht="12.75">
      <c r="A12" s="7"/>
      <c r="B12" s="7" t="s">
        <v>1638</v>
      </c>
      <c r="C12" s="7"/>
      <c r="D12" s="7"/>
      <c r="E12" s="7"/>
      <c r="F12" s="7"/>
      <c r="G12" s="15">
        <v>1.07</v>
      </c>
      <c r="H12" s="7"/>
      <c r="I12" s="15">
        <v>5.96</v>
      </c>
      <c r="J12" s="15">
        <v>0.93</v>
      </c>
      <c r="K12" s="7"/>
      <c r="L12" s="7"/>
      <c r="M12" s="15">
        <v>988.89</v>
      </c>
      <c r="N12" s="15">
        <v>100</v>
      </c>
      <c r="O12" s="15">
        <v>0.21</v>
      </c>
      <c r="P12" s="7"/>
    </row>
    <row r="13" spans="1:16" ht="12.75">
      <c r="A13" s="16"/>
      <c r="B13" s="16" t="s">
        <v>1639</v>
      </c>
      <c r="C13" s="17" t="s">
        <v>1640</v>
      </c>
      <c r="D13" s="17" t="s">
        <v>1641</v>
      </c>
      <c r="E13" s="17" t="s">
        <v>184</v>
      </c>
      <c r="F13" s="16" t="s">
        <v>79</v>
      </c>
      <c r="G13" s="18">
        <v>0.31</v>
      </c>
      <c r="H13" s="16" t="s">
        <v>80</v>
      </c>
      <c r="I13" s="18">
        <v>5.5</v>
      </c>
      <c r="J13" s="18">
        <v>1.25</v>
      </c>
      <c r="K13" s="18">
        <v>75450.86</v>
      </c>
      <c r="L13" s="18">
        <v>132.57</v>
      </c>
      <c r="M13" s="18">
        <v>100.02</v>
      </c>
      <c r="N13" s="18">
        <v>10.11</v>
      </c>
      <c r="O13" s="18">
        <v>0.02</v>
      </c>
      <c r="P13" s="17" t="s">
        <v>1642</v>
      </c>
    </row>
    <row r="14" spans="1:16" ht="12.75">
      <c r="A14" s="16"/>
      <c r="B14" s="16" t="s">
        <v>1643</v>
      </c>
      <c r="C14" s="17" t="s">
        <v>1644</v>
      </c>
      <c r="D14" s="17" t="s">
        <v>1645</v>
      </c>
      <c r="E14" s="17" t="s">
        <v>184</v>
      </c>
      <c r="F14" s="16" t="s">
        <v>79</v>
      </c>
      <c r="G14" s="18">
        <v>0.65</v>
      </c>
      <c r="H14" s="16" t="s">
        <v>80</v>
      </c>
      <c r="I14" s="18">
        <v>6.2</v>
      </c>
      <c r="J14" s="18">
        <v>1.06</v>
      </c>
      <c r="K14" s="18">
        <v>98222.61</v>
      </c>
      <c r="L14" s="18">
        <v>127.3</v>
      </c>
      <c r="M14" s="18">
        <v>125.04</v>
      </c>
      <c r="N14" s="18">
        <v>12.64</v>
      </c>
      <c r="O14" s="18">
        <v>0.03</v>
      </c>
      <c r="P14" s="17" t="s">
        <v>1646</v>
      </c>
    </row>
    <row r="15" spans="1:16" ht="12.75">
      <c r="A15" s="16"/>
      <c r="B15" s="16" t="s">
        <v>1643</v>
      </c>
      <c r="C15" s="17" t="s">
        <v>1647</v>
      </c>
      <c r="D15" s="17" t="s">
        <v>1645</v>
      </c>
      <c r="E15" s="17" t="s">
        <v>184</v>
      </c>
      <c r="F15" s="16" t="s">
        <v>79</v>
      </c>
      <c r="G15" s="18">
        <v>0.94</v>
      </c>
      <c r="H15" s="16" t="s">
        <v>80</v>
      </c>
      <c r="I15" s="18">
        <v>5.7</v>
      </c>
      <c r="J15" s="18">
        <v>0.76</v>
      </c>
      <c r="K15" s="18">
        <v>92934.73</v>
      </c>
      <c r="L15" s="18">
        <v>130.02</v>
      </c>
      <c r="M15" s="18">
        <v>120.83</v>
      </c>
      <c r="N15" s="18">
        <v>12.22</v>
      </c>
      <c r="O15" s="18">
        <v>0.03</v>
      </c>
      <c r="P15" s="17" t="s">
        <v>1648</v>
      </c>
    </row>
    <row r="16" spans="1:16" ht="12.75">
      <c r="A16" s="16"/>
      <c r="B16" s="16" t="s">
        <v>1643</v>
      </c>
      <c r="C16" s="17" t="s">
        <v>1649</v>
      </c>
      <c r="D16" s="17" t="s">
        <v>1645</v>
      </c>
      <c r="E16" s="17" t="s">
        <v>184</v>
      </c>
      <c r="F16" s="16" t="s">
        <v>79</v>
      </c>
      <c r="G16" s="18">
        <v>2.02</v>
      </c>
      <c r="H16" s="16" t="s">
        <v>80</v>
      </c>
      <c r="I16" s="18">
        <v>6.55</v>
      </c>
      <c r="J16" s="18">
        <v>0.8</v>
      </c>
      <c r="K16" s="18">
        <v>99523.36</v>
      </c>
      <c r="L16" s="18">
        <v>148.53</v>
      </c>
      <c r="M16" s="18">
        <v>147.82</v>
      </c>
      <c r="N16" s="18">
        <v>14.95</v>
      </c>
      <c r="O16" s="18">
        <v>0.03</v>
      </c>
      <c r="P16" s="17" t="s">
        <v>1650</v>
      </c>
    </row>
    <row r="17" spans="1:16" ht="12.75">
      <c r="A17" s="16"/>
      <c r="B17" s="16" t="s">
        <v>1651</v>
      </c>
      <c r="C17" s="17" t="s">
        <v>1652</v>
      </c>
      <c r="D17" s="17" t="s">
        <v>77</v>
      </c>
      <c r="E17" s="17" t="s">
        <v>184</v>
      </c>
      <c r="F17" s="16" t="s">
        <v>79</v>
      </c>
      <c r="G17" s="18">
        <v>0.29</v>
      </c>
      <c r="H17" s="16" t="s">
        <v>80</v>
      </c>
      <c r="I17" s="18">
        <v>5.5</v>
      </c>
      <c r="J17" s="18">
        <v>1.2</v>
      </c>
      <c r="K17" s="18">
        <v>150901.7</v>
      </c>
      <c r="L17" s="18">
        <v>133.26</v>
      </c>
      <c r="M17" s="18">
        <v>201.09</v>
      </c>
      <c r="N17" s="18">
        <v>20.33</v>
      </c>
      <c r="O17" s="18">
        <v>0.04</v>
      </c>
      <c r="P17" s="17" t="s">
        <v>1653</v>
      </c>
    </row>
    <row r="18" spans="1:16" ht="12.75">
      <c r="A18" s="16"/>
      <c r="B18" s="16" t="s">
        <v>1654</v>
      </c>
      <c r="C18" s="17" t="s">
        <v>1655</v>
      </c>
      <c r="D18" s="17" t="s">
        <v>1656</v>
      </c>
      <c r="E18" s="17" t="s">
        <v>78</v>
      </c>
      <c r="F18" s="16" t="s">
        <v>79</v>
      </c>
      <c r="G18" s="18">
        <v>1.59</v>
      </c>
      <c r="H18" s="16" t="s">
        <v>80</v>
      </c>
      <c r="I18" s="18">
        <v>6.13</v>
      </c>
      <c r="J18" s="18">
        <v>0.71</v>
      </c>
      <c r="K18" s="18">
        <v>127448.86</v>
      </c>
      <c r="L18" s="18">
        <v>143.79</v>
      </c>
      <c r="M18" s="18">
        <v>183.26</v>
      </c>
      <c r="N18" s="18">
        <v>18.53</v>
      </c>
      <c r="O18" s="18">
        <v>0.04</v>
      </c>
      <c r="P18" s="17" t="s">
        <v>1657</v>
      </c>
    </row>
    <row r="19" spans="1:16" ht="12.75">
      <c r="A19" s="16"/>
      <c r="B19" s="16" t="s">
        <v>1654</v>
      </c>
      <c r="C19" s="17" t="s">
        <v>1658</v>
      </c>
      <c r="D19" s="17" t="s">
        <v>1656</v>
      </c>
      <c r="E19" s="17" t="s">
        <v>78</v>
      </c>
      <c r="F19" s="16" t="s">
        <v>79</v>
      </c>
      <c r="G19" s="18">
        <v>1.64</v>
      </c>
      <c r="H19" s="16" t="s">
        <v>80</v>
      </c>
      <c r="I19" s="18">
        <v>6.17</v>
      </c>
      <c r="J19" s="18">
        <v>0.69</v>
      </c>
      <c r="K19" s="18">
        <v>76663.54</v>
      </c>
      <c r="L19" s="18">
        <v>144.56</v>
      </c>
      <c r="M19" s="18">
        <v>110.82</v>
      </c>
      <c r="N19" s="18">
        <v>11.21</v>
      </c>
      <c r="O19" s="18">
        <v>0.02</v>
      </c>
      <c r="P19" s="17" t="s">
        <v>1659</v>
      </c>
    </row>
    <row r="20" spans="1:16" ht="12.75">
      <c r="A20" s="7"/>
      <c r="B20" s="7" t="s">
        <v>1660</v>
      </c>
      <c r="C20" s="7"/>
      <c r="D20" s="7"/>
      <c r="E20" s="7"/>
      <c r="F20" s="7"/>
      <c r="G20" s="15">
        <v>0</v>
      </c>
      <c r="H20" s="7"/>
      <c r="I20" s="15">
        <v>0</v>
      </c>
      <c r="J20" s="15">
        <v>0</v>
      </c>
      <c r="K20" s="7"/>
      <c r="L20" s="7"/>
      <c r="M20" s="15">
        <v>0</v>
      </c>
      <c r="N20" s="15">
        <v>0</v>
      </c>
      <c r="O20" s="15">
        <v>0</v>
      </c>
      <c r="P20" s="7"/>
    </row>
    <row r="21" spans="1:16" ht="12.75">
      <c r="A21" s="7"/>
      <c r="B21" s="7" t="s">
        <v>1661</v>
      </c>
      <c r="C21" s="7"/>
      <c r="D21" s="7"/>
      <c r="E21" s="7"/>
      <c r="F21" s="7"/>
      <c r="G21" s="15">
        <v>0</v>
      </c>
      <c r="H21" s="7"/>
      <c r="I21" s="15">
        <v>0</v>
      </c>
      <c r="J21" s="15">
        <v>0</v>
      </c>
      <c r="K21" s="7"/>
      <c r="L21" s="7"/>
      <c r="M21" s="15">
        <v>0</v>
      </c>
      <c r="N21" s="15">
        <v>0</v>
      </c>
      <c r="O21" s="15">
        <v>0</v>
      </c>
      <c r="P21" s="7"/>
    </row>
    <row r="22" spans="1:16" ht="12.75">
      <c r="A22" s="7"/>
      <c r="B22" s="7" t="s">
        <v>1662</v>
      </c>
      <c r="C22" s="7"/>
      <c r="D22" s="7"/>
      <c r="E22" s="7"/>
      <c r="F22" s="7"/>
      <c r="G22" s="15">
        <v>0</v>
      </c>
      <c r="H22" s="7"/>
      <c r="I22" s="15">
        <v>0</v>
      </c>
      <c r="J22" s="15">
        <v>0</v>
      </c>
      <c r="K22" s="7"/>
      <c r="L22" s="7"/>
      <c r="M22" s="15">
        <v>0</v>
      </c>
      <c r="N22" s="15">
        <v>0</v>
      </c>
      <c r="O22" s="15">
        <v>0</v>
      </c>
      <c r="P22" s="7"/>
    </row>
    <row r="23" spans="1:16" ht="12.75">
      <c r="A23" s="7"/>
      <c r="B23" s="7" t="s">
        <v>1147</v>
      </c>
      <c r="C23" s="7"/>
      <c r="D23" s="7"/>
      <c r="E23" s="7"/>
      <c r="F23" s="7"/>
      <c r="G23" s="15">
        <v>0</v>
      </c>
      <c r="H23" s="7"/>
      <c r="I23" s="15">
        <v>0</v>
      </c>
      <c r="J23" s="15">
        <v>0</v>
      </c>
      <c r="K23" s="7"/>
      <c r="L23" s="7"/>
      <c r="M23" s="15">
        <v>0</v>
      </c>
      <c r="N23" s="15">
        <v>0</v>
      </c>
      <c r="O23" s="15">
        <v>0</v>
      </c>
      <c r="P23" s="7"/>
    </row>
    <row r="24" spans="1:16" ht="12.75">
      <c r="A24" s="7"/>
      <c r="B24" s="7" t="s">
        <v>102</v>
      </c>
      <c r="C24" s="7"/>
      <c r="D24" s="7"/>
      <c r="E24" s="7"/>
      <c r="F24" s="7"/>
      <c r="G24" s="15">
        <v>0</v>
      </c>
      <c r="H24" s="7"/>
      <c r="I24" s="15">
        <v>0</v>
      </c>
      <c r="J24" s="15">
        <v>0</v>
      </c>
      <c r="K24" s="7"/>
      <c r="L24" s="7"/>
      <c r="M24" s="15">
        <v>0</v>
      </c>
      <c r="N24" s="15">
        <v>0</v>
      </c>
      <c r="O24" s="15">
        <v>0</v>
      </c>
      <c r="P24" s="7"/>
    </row>
    <row r="25" spans="1:16" ht="12.75">
      <c r="A25" s="13"/>
      <c r="B25" s="19" t="s">
        <v>105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ht="12.75">
      <c r="A26" s="13"/>
      <c r="B26" s="19" t="s">
        <v>165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2" ht="12.75">
      <c r="A27" s="3" t="s">
        <v>1335</v>
      </c>
      <c r="B27" s="3" t="s">
        <v>53</v>
      </c>
    </row>
  </sheetData>
  <sheetProtection/>
  <printOptions/>
  <pageMargins left="0.747916666666667" right="0.747916666666667" top="0.984027777777778" bottom="0.984027777777778" header="0.511805555555555" footer="0.51180555555555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K19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1" customWidth="1"/>
    <col min="2" max="2" width="34.00390625" style="1" customWidth="1"/>
    <col min="3" max="3" width="19.00390625" style="1" customWidth="1"/>
    <col min="4" max="4" width="11.00390625" style="1" customWidth="1"/>
    <col min="5" max="5" width="25.00390625" style="1" customWidth="1"/>
    <col min="6" max="6" width="10.00390625" style="1" customWidth="1"/>
    <col min="7" max="7" width="13.00390625" style="1" customWidth="1"/>
    <col min="8" max="8" width="24.00390625" style="1" customWidth="1"/>
    <col min="9" max="9" width="23.00390625" style="1" customWidth="1"/>
    <col min="10" max="11" width="2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11" ht="12.75">
      <c r="A6" s="4"/>
      <c r="B6" s="4" t="s">
        <v>1663</v>
      </c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 t="s">
        <v>178</v>
      </c>
      <c r="C7" s="4" t="s">
        <v>1664</v>
      </c>
      <c r="D7" s="4" t="s">
        <v>1665</v>
      </c>
      <c r="E7" s="4" t="s">
        <v>1666</v>
      </c>
      <c r="F7" s="4" t="s">
        <v>60</v>
      </c>
      <c r="G7" s="4" t="s">
        <v>1667</v>
      </c>
      <c r="H7" s="4" t="s">
        <v>64</v>
      </c>
      <c r="I7" s="4" t="s">
        <v>114</v>
      </c>
      <c r="J7" s="4"/>
      <c r="K7" s="4"/>
    </row>
    <row r="8" spans="1:11" ht="12.75">
      <c r="A8" s="4"/>
      <c r="B8" s="4"/>
      <c r="C8" s="4" t="s">
        <v>1350</v>
      </c>
      <c r="D8" s="4"/>
      <c r="E8" s="4" t="s">
        <v>8</v>
      </c>
      <c r="F8" s="4"/>
      <c r="G8" s="4" t="s">
        <v>7</v>
      </c>
      <c r="H8" s="4" t="s">
        <v>8</v>
      </c>
      <c r="I8" s="4" t="s">
        <v>8</v>
      </c>
      <c r="J8" s="4"/>
      <c r="K8" s="4"/>
    </row>
    <row r="9" spans="1:11" ht="12.75">
      <c r="A9" s="4"/>
      <c r="B9" s="4"/>
      <c r="C9" s="12" t="s">
        <v>9</v>
      </c>
      <c r="D9" s="12" t="s">
        <v>10</v>
      </c>
      <c r="E9" s="12" t="s">
        <v>65</v>
      </c>
      <c r="F9" s="12" t="s">
        <v>66</v>
      </c>
      <c r="G9" s="12" t="s">
        <v>67</v>
      </c>
      <c r="H9" s="12" t="s">
        <v>68</v>
      </c>
      <c r="I9" s="12" t="s">
        <v>69</v>
      </c>
      <c r="J9" s="4"/>
      <c r="K9" s="4"/>
    </row>
    <row r="10" spans="1:11" ht="12.75">
      <c r="A10" s="13"/>
      <c r="B10" s="19" t="s">
        <v>1668</v>
      </c>
      <c r="C10" s="13"/>
      <c r="D10" s="13"/>
      <c r="E10" s="14">
        <v>0</v>
      </c>
      <c r="F10" s="13"/>
      <c r="G10" s="14">
        <v>0</v>
      </c>
      <c r="H10" s="14">
        <v>0</v>
      </c>
      <c r="I10" s="14">
        <v>0</v>
      </c>
      <c r="J10" s="13"/>
      <c r="K10" s="13"/>
    </row>
    <row r="11" spans="1:11" ht="12.75">
      <c r="A11" s="7"/>
      <c r="B11" s="7" t="s">
        <v>1669</v>
      </c>
      <c r="C11" s="7"/>
      <c r="D11" s="7"/>
      <c r="E11" s="15">
        <v>0</v>
      </c>
      <c r="F11" s="7"/>
      <c r="G11" s="15">
        <v>0</v>
      </c>
      <c r="H11" s="15">
        <v>0</v>
      </c>
      <c r="I11" s="15">
        <v>0</v>
      </c>
      <c r="J11" s="7"/>
      <c r="K11" s="7"/>
    </row>
    <row r="12" spans="1:11" ht="12.75">
      <c r="A12" s="7"/>
      <c r="B12" s="7" t="s">
        <v>1670</v>
      </c>
      <c r="C12" s="7"/>
      <c r="D12" s="7"/>
      <c r="E12" s="15">
        <v>0</v>
      </c>
      <c r="F12" s="7"/>
      <c r="G12" s="15">
        <v>0</v>
      </c>
      <c r="H12" s="15">
        <v>0</v>
      </c>
      <c r="I12" s="15">
        <v>0</v>
      </c>
      <c r="J12" s="7"/>
      <c r="K12" s="7"/>
    </row>
    <row r="13" spans="1:11" ht="12.75">
      <c r="A13" s="7"/>
      <c r="B13" s="7" t="s">
        <v>1671</v>
      </c>
      <c r="C13" s="7"/>
      <c r="D13" s="7"/>
      <c r="E13" s="15">
        <v>0</v>
      </c>
      <c r="F13" s="7"/>
      <c r="G13" s="15">
        <v>0</v>
      </c>
      <c r="H13" s="15">
        <v>0</v>
      </c>
      <c r="I13" s="15">
        <v>0</v>
      </c>
      <c r="J13" s="7"/>
      <c r="K13" s="7"/>
    </row>
    <row r="14" spans="1:11" ht="12.75">
      <c r="A14" s="7"/>
      <c r="B14" s="7" t="s">
        <v>1672</v>
      </c>
      <c r="C14" s="7"/>
      <c r="D14" s="7"/>
      <c r="E14" s="15">
        <v>0</v>
      </c>
      <c r="F14" s="7"/>
      <c r="G14" s="15">
        <v>0</v>
      </c>
      <c r="H14" s="15">
        <v>0</v>
      </c>
      <c r="I14" s="15">
        <v>0</v>
      </c>
      <c r="J14" s="7"/>
      <c r="K14" s="7"/>
    </row>
    <row r="15" spans="1:11" ht="12.75">
      <c r="A15" s="7"/>
      <c r="B15" s="7" t="s">
        <v>1670</v>
      </c>
      <c r="C15" s="7"/>
      <c r="D15" s="7"/>
      <c r="E15" s="15">
        <v>0</v>
      </c>
      <c r="F15" s="7"/>
      <c r="G15" s="15">
        <v>0</v>
      </c>
      <c r="H15" s="15">
        <v>0</v>
      </c>
      <c r="I15" s="15">
        <v>0</v>
      </c>
      <c r="J15" s="7"/>
      <c r="K15" s="7"/>
    </row>
    <row r="16" spans="1:11" ht="12.75">
      <c r="A16" s="7"/>
      <c r="B16" s="7" t="s">
        <v>1671</v>
      </c>
      <c r="C16" s="7"/>
      <c r="D16" s="7"/>
      <c r="E16" s="15">
        <v>0</v>
      </c>
      <c r="F16" s="7"/>
      <c r="G16" s="15">
        <v>0</v>
      </c>
      <c r="H16" s="15">
        <v>0</v>
      </c>
      <c r="I16" s="15">
        <v>0</v>
      </c>
      <c r="J16" s="7"/>
      <c r="K16" s="7"/>
    </row>
    <row r="17" spans="1:11" ht="12.75">
      <c r="A17" s="13"/>
      <c r="B17" s="19" t="s">
        <v>105</v>
      </c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2.75">
      <c r="A18" s="13"/>
      <c r="B18" s="19" t="s">
        <v>165</v>
      </c>
      <c r="C18" s="13"/>
      <c r="D18" s="13"/>
      <c r="E18" s="13"/>
      <c r="F18" s="13"/>
      <c r="G18" s="13"/>
      <c r="H18" s="13"/>
      <c r="I18" s="13"/>
      <c r="J18" s="13"/>
      <c r="K18" s="13"/>
    </row>
    <row r="19" spans="1:2" ht="12.75">
      <c r="A19" s="3" t="s">
        <v>1335</v>
      </c>
      <c r="B19" s="3" t="s">
        <v>53</v>
      </c>
    </row>
  </sheetData>
  <sheetProtection/>
  <printOptions/>
  <pageMargins left="0.747916666666667" right="0.747916666666667" top="0.984027777777778" bottom="0.984027777777778" header="0.511805555555555" footer="0.51180555555555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K1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1" customWidth="1"/>
    <col min="2" max="2" width="34.00390625" style="1" customWidth="1"/>
    <col min="3" max="3" width="12.00390625" style="1" customWidth="1"/>
    <col min="4" max="4" width="7.00390625" style="1" customWidth="1"/>
    <col min="5" max="5" width="10.00390625" style="1" customWidth="1"/>
    <col min="6" max="6" width="14.00390625" style="1" customWidth="1"/>
    <col min="7" max="7" width="10.00390625" style="1" customWidth="1"/>
    <col min="8" max="8" width="14.00390625" style="1" customWidth="1"/>
    <col min="9" max="9" width="11.00390625" style="1" customWidth="1"/>
    <col min="10" max="10" width="24.00390625" style="1" customWidth="1"/>
    <col min="11" max="11" width="23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11" ht="12.75">
      <c r="A6" s="4"/>
      <c r="B6" s="4" t="s">
        <v>1673</v>
      </c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 t="s">
        <v>178</v>
      </c>
      <c r="C7" s="4" t="s">
        <v>57</v>
      </c>
      <c r="D7" s="4" t="s">
        <v>58</v>
      </c>
      <c r="E7" s="4" t="s">
        <v>1674</v>
      </c>
      <c r="F7" s="4" t="s">
        <v>1675</v>
      </c>
      <c r="G7" s="4" t="s">
        <v>60</v>
      </c>
      <c r="H7" s="4" t="s">
        <v>62</v>
      </c>
      <c r="I7" s="4" t="s">
        <v>5</v>
      </c>
      <c r="J7" s="4" t="s">
        <v>64</v>
      </c>
      <c r="K7" s="4" t="s">
        <v>114</v>
      </c>
    </row>
    <row r="8" spans="1:11" ht="12.75">
      <c r="A8" s="4"/>
      <c r="B8" s="4"/>
      <c r="C8" s="4"/>
      <c r="D8" s="4"/>
      <c r="E8" s="4"/>
      <c r="F8" s="4" t="s">
        <v>8</v>
      </c>
      <c r="G8" s="4"/>
      <c r="H8" s="4" t="s">
        <v>8</v>
      </c>
      <c r="I8" s="4" t="s">
        <v>7</v>
      </c>
      <c r="J8" s="4" t="s">
        <v>8</v>
      </c>
      <c r="K8" s="4" t="s">
        <v>8</v>
      </c>
    </row>
    <row r="9" spans="1:11" ht="12.75">
      <c r="A9" s="4"/>
      <c r="B9" s="4"/>
      <c r="C9" s="12" t="s">
        <v>9</v>
      </c>
      <c r="D9" s="12" t="s">
        <v>10</v>
      </c>
      <c r="E9" s="12" t="s">
        <v>65</v>
      </c>
      <c r="F9" s="12" t="s">
        <v>66</v>
      </c>
      <c r="G9" s="12" t="s">
        <v>67</v>
      </c>
      <c r="H9" s="12" t="s">
        <v>68</v>
      </c>
      <c r="I9" s="12" t="s">
        <v>69</v>
      </c>
      <c r="J9" s="12" t="s">
        <v>70</v>
      </c>
      <c r="K9" s="12" t="s">
        <v>71</v>
      </c>
    </row>
    <row r="10" spans="1:11" ht="12.75">
      <c r="A10" s="13"/>
      <c r="B10" s="19" t="s">
        <v>1676</v>
      </c>
      <c r="C10" s="13"/>
      <c r="D10" s="13"/>
      <c r="E10" s="13"/>
      <c r="F10" s="14">
        <v>0</v>
      </c>
      <c r="G10" s="13"/>
      <c r="H10" s="14">
        <v>0</v>
      </c>
      <c r="I10" s="14">
        <v>0</v>
      </c>
      <c r="J10" s="14">
        <v>0</v>
      </c>
      <c r="K10" s="14">
        <v>0</v>
      </c>
    </row>
    <row r="11" spans="1:11" ht="12.75">
      <c r="A11" s="7"/>
      <c r="B11" s="7" t="s">
        <v>73</v>
      </c>
      <c r="C11" s="7"/>
      <c r="D11" s="7"/>
      <c r="E11" s="7"/>
      <c r="F11" s="15">
        <v>0</v>
      </c>
      <c r="G11" s="7"/>
      <c r="H11" s="15">
        <v>0</v>
      </c>
      <c r="I11" s="15">
        <v>0</v>
      </c>
      <c r="J11" s="15">
        <v>0</v>
      </c>
      <c r="K11" s="15">
        <v>0</v>
      </c>
    </row>
    <row r="12" spans="1:11" ht="12.75">
      <c r="A12" s="7"/>
      <c r="B12" s="7" t="s">
        <v>102</v>
      </c>
      <c r="C12" s="7"/>
      <c r="D12" s="7"/>
      <c r="E12" s="7"/>
      <c r="F12" s="15">
        <v>0</v>
      </c>
      <c r="G12" s="7"/>
      <c r="H12" s="15">
        <v>0</v>
      </c>
      <c r="I12" s="15">
        <v>0</v>
      </c>
      <c r="J12" s="15">
        <v>0</v>
      </c>
      <c r="K12" s="15">
        <v>0</v>
      </c>
    </row>
    <row r="13" spans="1:11" ht="12.75">
      <c r="A13" s="13"/>
      <c r="B13" s="19" t="s">
        <v>105</v>
      </c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2.75">
      <c r="A14" s="13"/>
      <c r="B14" s="19" t="s">
        <v>165</v>
      </c>
      <c r="C14" s="13"/>
      <c r="D14" s="13"/>
      <c r="E14" s="13"/>
      <c r="F14" s="13"/>
      <c r="G14" s="13"/>
      <c r="H14" s="13"/>
      <c r="I14" s="13"/>
      <c r="J14" s="13"/>
      <c r="K14" s="13"/>
    </row>
    <row r="15" spans="1:2" ht="12.75">
      <c r="A15" s="3" t="s">
        <v>1335</v>
      </c>
      <c r="B15" s="3" t="s">
        <v>53</v>
      </c>
    </row>
  </sheetData>
  <sheetProtection/>
  <printOptions/>
  <pageMargins left="0.747916666666667" right="0.747916666666667" top="0.984027777777778" bottom="0.984027777777778" header="0.511805555555555" footer="0.51180555555555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79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1" customWidth="1"/>
    <col min="2" max="2" width="41.00390625" style="1" customWidth="1"/>
    <col min="3" max="3" width="12.00390625" style="1" customWidth="1"/>
    <col min="4" max="5" width="11.00390625" style="1" customWidth="1"/>
    <col min="6" max="8" width="14.00390625" style="1" customWidth="1"/>
    <col min="9" max="9" width="11.00390625" style="1" customWidth="1"/>
    <col min="10" max="10" width="24.00390625" style="1" customWidth="1"/>
    <col min="11" max="11" width="23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 t="s">
        <v>178</v>
      </c>
      <c r="C7" s="4" t="s">
        <v>1677</v>
      </c>
      <c r="D7" s="4" t="s">
        <v>58</v>
      </c>
      <c r="E7" s="4" t="s">
        <v>1674</v>
      </c>
      <c r="F7" s="4" t="s">
        <v>1675</v>
      </c>
      <c r="G7" s="4" t="s">
        <v>60</v>
      </c>
      <c r="H7" s="4" t="s">
        <v>62</v>
      </c>
      <c r="I7" s="4" t="s">
        <v>5</v>
      </c>
      <c r="J7" s="4" t="s">
        <v>64</v>
      </c>
      <c r="K7" s="4" t="s">
        <v>114</v>
      </c>
    </row>
    <row r="8" spans="1:11" ht="12.75">
      <c r="A8" s="4"/>
      <c r="B8" s="4"/>
      <c r="C8" s="4"/>
      <c r="D8" s="4"/>
      <c r="E8" s="4"/>
      <c r="F8" s="4" t="s">
        <v>8</v>
      </c>
      <c r="G8" s="4"/>
      <c r="H8" s="4" t="s">
        <v>8</v>
      </c>
      <c r="I8" s="4" t="s">
        <v>7</v>
      </c>
      <c r="J8" s="4" t="s">
        <v>8</v>
      </c>
      <c r="K8" s="4" t="s">
        <v>8</v>
      </c>
    </row>
    <row r="9" spans="1:11" ht="12.75">
      <c r="A9" s="4"/>
      <c r="B9" s="4"/>
      <c r="C9" s="12" t="s">
        <v>9</v>
      </c>
      <c r="D9" s="12" t="s">
        <v>10</v>
      </c>
      <c r="E9" s="12" t="s">
        <v>65</v>
      </c>
      <c r="F9" s="12" t="s">
        <v>66</v>
      </c>
      <c r="G9" s="12" t="s">
        <v>67</v>
      </c>
      <c r="H9" s="12" t="s">
        <v>68</v>
      </c>
      <c r="I9" s="12" t="s">
        <v>69</v>
      </c>
      <c r="J9" s="12" t="s">
        <v>70</v>
      </c>
      <c r="K9" s="12" t="s">
        <v>71</v>
      </c>
    </row>
    <row r="10" spans="1:11" ht="12.75">
      <c r="A10" s="13"/>
      <c r="B10" s="13" t="s">
        <v>1678</v>
      </c>
      <c r="C10" s="13"/>
      <c r="D10" s="13"/>
      <c r="E10" s="13"/>
      <c r="F10" s="13"/>
      <c r="G10" s="13"/>
      <c r="H10" s="13"/>
      <c r="I10" s="14">
        <v>952.98</v>
      </c>
      <c r="J10" s="14">
        <v>49.24</v>
      </c>
      <c r="K10" s="14">
        <v>0.2</v>
      </c>
    </row>
    <row r="11" spans="1:11" ht="12.75">
      <c r="A11" s="7"/>
      <c r="B11" s="7" t="s">
        <v>73</v>
      </c>
      <c r="C11" s="7"/>
      <c r="D11" s="7"/>
      <c r="E11" s="7"/>
      <c r="F11" s="7"/>
      <c r="G11" s="7"/>
      <c r="H11" s="7"/>
      <c r="I11" s="15">
        <v>952.98</v>
      </c>
      <c r="J11" s="15">
        <v>49.24</v>
      </c>
      <c r="K11" s="15">
        <v>0.2</v>
      </c>
    </row>
    <row r="12" spans="1:11" ht="12.75">
      <c r="A12" s="16"/>
      <c r="B12" s="16" t="s">
        <v>1679</v>
      </c>
      <c r="C12" s="16" t="s">
        <v>83</v>
      </c>
      <c r="D12" s="16"/>
      <c r="E12" s="16"/>
      <c r="F12" s="18">
        <v>0</v>
      </c>
      <c r="G12" s="16" t="s">
        <v>80</v>
      </c>
      <c r="H12" s="18">
        <v>0</v>
      </c>
      <c r="I12" s="18">
        <v>4.15</v>
      </c>
      <c r="J12" s="18">
        <v>0.21</v>
      </c>
      <c r="K12" s="18">
        <v>0</v>
      </c>
    </row>
    <row r="13" spans="1:11" ht="12.75">
      <c r="A13" s="16"/>
      <c r="B13" s="16" t="s">
        <v>1680</v>
      </c>
      <c r="C13" s="16" t="s">
        <v>83</v>
      </c>
      <c r="D13" s="16"/>
      <c r="E13" s="16"/>
      <c r="F13" s="18">
        <v>0</v>
      </c>
      <c r="G13" s="16" t="s">
        <v>80</v>
      </c>
      <c r="H13" s="18">
        <v>0</v>
      </c>
      <c r="I13" s="18">
        <v>115.55</v>
      </c>
      <c r="J13" s="18">
        <v>5.97</v>
      </c>
      <c r="K13" s="18">
        <v>0.02</v>
      </c>
    </row>
    <row r="14" spans="1:11" ht="12.75">
      <c r="A14" s="16"/>
      <c r="B14" s="16" t="s">
        <v>1681</v>
      </c>
      <c r="C14" s="16" t="s">
        <v>83</v>
      </c>
      <c r="D14" s="16"/>
      <c r="E14" s="16"/>
      <c r="F14" s="18">
        <v>0</v>
      </c>
      <c r="G14" s="16" t="s">
        <v>80</v>
      </c>
      <c r="H14" s="18">
        <v>0</v>
      </c>
      <c r="I14" s="18">
        <v>4.26</v>
      </c>
      <c r="J14" s="18">
        <v>0.22</v>
      </c>
      <c r="K14" s="18">
        <v>0</v>
      </c>
    </row>
    <row r="15" spans="1:11" ht="12.75">
      <c r="A15" s="16"/>
      <c r="B15" s="16" t="s">
        <v>1682</v>
      </c>
      <c r="C15" s="16" t="s">
        <v>83</v>
      </c>
      <c r="D15" s="16"/>
      <c r="E15" s="16"/>
      <c r="F15" s="18">
        <v>0</v>
      </c>
      <c r="G15" s="16" t="s">
        <v>80</v>
      </c>
      <c r="H15" s="18">
        <v>0</v>
      </c>
      <c r="I15" s="18">
        <v>-3.58</v>
      </c>
      <c r="J15" s="18">
        <v>-0.18</v>
      </c>
      <c r="K15" s="18">
        <v>0</v>
      </c>
    </row>
    <row r="16" spans="1:11" ht="12.75">
      <c r="A16" s="16"/>
      <c r="B16" s="16" t="s">
        <v>1683</v>
      </c>
      <c r="C16" s="16" t="s">
        <v>83</v>
      </c>
      <c r="D16" s="16"/>
      <c r="E16" s="16"/>
      <c r="F16" s="18">
        <v>0</v>
      </c>
      <c r="G16" s="16" t="s">
        <v>80</v>
      </c>
      <c r="H16" s="18">
        <v>0</v>
      </c>
      <c r="I16" s="18">
        <v>-149.96</v>
      </c>
      <c r="J16" s="18">
        <v>-7.75</v>
      </c>
      <c r="K16" s="18">
        <v>-0.03</v>
      </c>
    </row>
    <row r="17" spans="1:11" ht="12.75">
      <c r="A17" s="16"/>
      <c r="B17" s="16" t="s">
        <v>1684</v>
      </c>
      <c r="C17" s="17" t="s">
        <v>1685</v>
      </c>
      <c r="D17" s="17" t="s">
        <v>184</v>
      </c>
      <c r="E17" s="16" t="s">
        <v>79</v>
      </c>
      <c r="F17" s="18">
        <v>0.59</v>
      </c>
      <c r="G17" s="16" t="s">
        <v>80</v>
      </c>
      <c r="H17" s="18">
        <v>0.9</v>
      </c>
      <c r="I17" s="18">
        <v>5.71</v>
      </c>
      <c r="J17" s="18">
        <v>0.29</v>
      </c>
      <c r="K17" s="18">
        <v>0</v>
      </c>
    </row>
    <row r="18" spans="1:11" ht="12.75">
      <c r="A18" s="16"/>
      <c r="B18" s="16" t="s">
        <v>1686</v>
      </c>
      <c r="C18" s="17" t="s">
        <v>1687</v>
      </c>
      <c r="D18" s="17" t="s">
        <v>216</v>
      </c>
      <c r="E18" s="16" t="s">
        <v>217</v>
      </c>
      <c r="F18" s="18">
        <v>4.84</v>
      </c>
      <c r="G18" s="16" t="s">
        <v>80</v>
      </c>
      <c r="H18" s="18">
        <v>0.94</v>
      </c>
      <c r="I18" s="18">
        <v>47.67</v>
      </c>
      <c r="J18" s="18">
        <v>2.46</v>
      </c>
      <c r="K18" s="18">
        <v>0.01</v>
      </c>
    </row>
    <row r="19" spans="1:11" ht="12.75">
      <c r="A19" s="16"/>
      <c r="B19" s="16" t="s">
        <v>1688</v>
      </c>
      <c r="C19" s="17" t="s">
        <v>1689</v>
      </c>
      <c r="D19" s="17" t="s">
        <v>78</v>
      </c>
      <c r="E19" s="16" t="s">
        <v>79</v>
      </c>
      <c r="F19" s="18">
        <v>1.64</v>
      </c>
      <c r="G19" s="16" t="s">
        <v>80</v>
      </c>
      <c r="H19" s="18">
        <v>1.51</v>
      </c>
      <c r="I19" s="18">
        <v>6.53</v>
      </c>
      <c r="J19" s="18">
        <v>0.34</v>
      </c>
      <c r="K19" s="18">
        <v>0</v>
      </c>
    </row>
    <row r="20" spans="1:11" ht="12.75">
      <c r="A20" s="16"/>
      <c r="B20" s="16" t="s">
        <v>1690</v>
      </c>
      <c r="C20" s="17" t="s">
        <v>1691</v>
      </c>
      <c r="D20" s="17" t="s">
        <v>233</v>
      </c>
      <c r="E20" s="16" t="s">
        <v>79</v>
      </c>
      <c r="F20" s="18">
        <v>6.5</v>
      </c>
      <c r="G20" s="16" t="s">
        <v>80</v>
      </c>
      <c r="H20" s="18">
        <v>1.13</v>
      </c>
      <c r="I20" s="18">
        <v>43.9</v>
      </c>
      <c r="J20" s="18">
        <v>2.27</v>
      </c>
      <c r="K20" s="18">
        <v>0.01</v>
      </c>
    </row>
    <row r="21" spans="1:11" ht="12.75">
      <c r="A21" s="16"/>
      <c r="B21" s="16" t="s">
        <v>1692</v>
      </c>
      <c r="C21" s="17" t="s">
        <v>1693</v>
      </c>
      <c r="D21" s="17" t="s">
        <v>233</v>
      </c>
      <c r="E21" s="16" t="s">
        <v>79</v>
      </c>
      <c r="F21" s="18">
        <v>4.1</v>
      </c>
      <c r="G21" s="16" t="s">
        <v>80</v>
      </c>
      <c r="H21" s="18">
        <v>1.13</v>
      </c>
      <c r="I21" s="18">
        <v>39.69</v>
      </c>
      <c r="J21" s="18">
        <v>2.05</v>
      </c>
      <c r="K21" s="18">
        <v>0.01</v>
      </c>
    </row>
    <row r="22" spans="1:11" ht="12.75">
      <c r="A22" s="16"/>
      <c r="B22" s="16" t="s">
        <v>1694</v>
      </c>
      <c r="C22" s="17" t="s">
        <v>1695</v>
      </c>
      <c r="D22" s="17" t="s">
        <v>290</v>
      </c>
      <c r="E22" s="16" t="s">
        <v>79</v>
      </c>
      <c r="F22" s="18">
        <v>4.95</v>
      </c>
      <c r="G22" s="16" t="s">
        <v>80</v>
      </c>
      <c r="H22" s="18">
        <v>1.25</v>
      </c>
      <c r="I22" s="18">
        <v>35.07</v>
      </c>
      <c r="J22" s="18">
        <v>1.81</v>
      </c>
      <c r="K22" s="18">
        <v>0.01</v>
      </c>
    </row>
    <row r="23" spans="1:11" ht="12.75">
      <c r="A23" s="16"/>
      <c r="B23" s="16" t="s">
        <v>1696</v>
      </c>
      <c r="C23" s="17" t="s">
        <v>1697</v>
      </c>
      <c r="D23" s="17" t="s">
        <v>290</v>
      </c>
      <c r="E23" s="16" t="s">
        <v>79</v>
      </c>
      <c r="F23" s="18">
        <v>5.3</v>
      </c>
      <c r="G23" s="16" t="s">
        <v>80</v>
      </c>
      <c r="H23" s="18">
        <v>1.23</v>
      </c>
      <c r="I23" s="18">
        <v>29.62</v>
      </c>
      <c r="J23" s="18">
        <v>1.53</v>
      </c>
      <c r="K23" s="18">
        <v>0.01</v>
      </c>
    </row>
    <row r="24" spans="1:11" ht="12.75">
      <c r="A24" s="16"/>
      <c r="B24" s="16" t="s">
        <v>1698</v>
      </c>
      <c r="C24" s="17" t="s">
        <v>1699</v>
      </c>
      <c r="D24" s="17" t="s">
        <v>290</v>
      </c>
      <c r="E24" s="16" t="s">
        <v>79</v>
      </c>
      <c r="F24" s="18">
        <v>4</v>
      </c>
      <c r="G24" s="16" t="s">
        <v>80</v>
      </c>
      <c r="H24" s="18">
        <v>3.96</v>
      </c>
      <c r="I24" s="18">
        <v>27.28</v>
      </c>
      <c r="J24" s="18">
        <v>1.41</v>
      </c>
      <c r="K24" s="18">
        <v>0.01</v>
      </c>
    </row>
    <row r="25" spans="1:11" ht="12.75">
      <c r="A25" s="16"/>
      <c r="B25" s="16" t="s">
        <v>1700</v>
      </c>
      <c r="C25" s="17" t="s">
        <v>1701</v>
      </c>
      <c r="D25" s="17" t="s">
        <v>290</v>
      </c>
      <c r="E25" s="16" t="s">
        <v>79</v>
      </c>
      <c r="F25" s="18">
        <v>2.4</v>
      </c>
      <c r="G25" s="16" t="s">
        <v>80</v>
      </c>
      <c r="H25" s="18">
        <v>2.58</v>
      </c>
      <c r="I25" s="18">
        <v>0</v>
      </c>
      <c r="J25" s="18">
        <v>0</v>
      </c>
      <c r="K25" s="18">
        <v>0</v>
      </c>
    </row>
    <row r="26" spans="1:11" ht="12.75">
      <c r="A26" s="16"/>
      <c r="B26" s="16" t="s">
        <v>1702</v>
      </c>
      <c r="C26" s="17" t="s">
        <v>1703</v>
      </c>
      <c r="D26" s="17" t="s">
        <v>290</v>
      </c>
      <c r="E26" s="16" t="s">
        <v>79</v>
      </c>
      <c r="F26" s="18">
        <v>2.4</v>
      </c>
      <c r="G26" s="16" t="s">
        <v>80</v>
      </c>
      <c r="H26" s="18">
        <v>2.72</v>
      </c>
      <c r="I26" s="18">
        <v>0</v>
      </c>
      <c r="J26" s="18">
        <v>0</v>
      </c>
      <c r="K26" s="18">
        <v>0</v>
      </c>
    </row>
    <row r="27" spans="1:11" ht="12.75">
      <c r="A27" s="16"/>
      <c r="B27" s="16" t="s">
        <v>1704</v>
      </c>
      <c r="C27" s="17" t="s">
        <v>1705</v>
      </c>
      <c r="D27" s="17" t="s">
        <v>290</v>
      </c>
      <c r="E27" s="16" t="s">
        <v>79</v>
      </c>
      <c r="F27" s="18">
        <v>4.36</v>
      </c>
      <c r="G27" s="16" t="s">
        <v>80</v>
      </c>
      <c r="H27" s="18">
        <v>3.99</v>
      </c>
      <c r="I27" s="18">
        <v>43.21</v>
      </c>
      <c r="J27" s="18">
        <v>2.23</v>
      </c>
      <c r="K27" s="18">
        <v>0.01</v>
      </c>
    </row>
    <row r="28" spans="1:11" ht="12.75">
      <c r="A28" s="16"/>
      <c r="B28" s="16" t="s">
        <v>1706</v>
      </c>
      <c r="C28" s="17" t="s">
        <v>1707</v>
      </c>
      <c r="D28" s="17" t="s">
        <v>290</v>
      </c>
      <c r="E28" s="16" t="s">
        <v>79</v>
      </c>
      <c r="F28" s="18">
        <v>3.95</v>
      </c>
      <c r="G28" s="16" t="s">
        <v>80</v>
      </c>
      <c r="H28" s="18">
        <v>4.29</v>
      </c>
      <c r="I28" s="18">
        <v>0.57</v>
      </c>
      <c r="J28" s="18">
        <v>0.03</v>
      </c>
      <c r="K28" s="18">
        <v>0</v>
      </c>
    </row>
    <row r="29" spans="1:11" ht="12.75">
      <c r="A29" s="16"/>
      <c r="B29" s="16" t="s">
        <v>1708</v>
      </c>
      <c r="C29" s="17" t="s">
        <v>1709</v>
      </c>
      <c r="D29" s="17" t="s">
        <v>290</v>
      </c>
      <c r="E29" s="16" t="s">
        <v>79</v>
      </c>
      <c r="F29" s="18">
        <v>4.14</v>
      </c>
      <c r="G29" s="16" t="s">
        <v>80</v>
      </c>
      <c r="H29" s="18">
        <v>2.98</v>
      </c>
      <c r="I29" s="18">
        <v>12.83</v>
      </c>
      <c r="J29" s="18">
        <v>0.66</v>
      </c>
      <c r="K29" s="18">
        <v>0</v>
      </c>
    </row>
    <row r="30" spans="1:11" ht="12.75">
      <c r="A30" s="16"/>
      <c r="B30" s="16" t="s">
        <v>1710</v>
      </c>
      <c r="C30" s="17" t="s">
        <v>358</v>
      </c>
      <c r="D30" s="17" t="s">
        <v>290</v>
      </c>
      <c r="E30" s="16" t="s">
        <v>79</v>
      </c>
      <c r="F30" s="18">
        <v>5.1</v>
      </c>
      <c r="G30" s="16" t="s">
        <v>80</v>
      </c>
      <c r="H30" s="18">
        <v>1.07</v>
      </c>
      <c r="I30" s="18">
        <v>29.85</v>
      </c>
      <c r="J30" s="18">
        <v>1.54</v>
      </c>
      <c r="K30" s="18">
        <v>0.01</v>
      </c>
    </row>
    <row r="31" spans="1:11" ht="12.75">
      <c r="A31" s="16"/>
      <c r="B31" s="16" t="s">
        <v>1711</v>
      </c>
      <c r="C31" s="17" t="s">
        <v>1712</v>
      </c>
      <c r="D31" s="17" t="s">
        <v>290</v>
      </c>
      <c r="E31" s="16" t="s">
        <v>79</v>
      </c>
      <c r="F31" s="18">
        <v>2.3</v>
      </c>
      <c r="G31" s="16" t="s">
        <v>80</v>
      </c>
      <c r="H31" s="18">
        <v>1.27</v>
      </c>
      <c r="I31" s="18">
        <v>1.35</v>
      </c>
      <c r="J31" s="18">
        <v>0.07</v>
      </c>
      <c r="K31" s="18">
        <v>0</v>
      </c>
    </row>
    <row r="32" spans="1:11" ht="12.75">
      <c r="A32" s="16"/>
      <c r="B32" s="16" t="s">
        <v>1713</v>
      </c>
      <c r="C32" s="17" t="s">
        <v>1714</v>
      </c>
      <c r="D32" s="17" t="s">
        <v>376</v>
      </c>
      <c r="E32" s="16" t="s">
        <v>217</v>
      </c>
      <c r="F32" s="18">
        <v>3.75</v>
      </c>
      <c r="G32" s="16" t="s">
        <v>80</v>
      </c>
      <c r="H32" s="18">
        <v>2.48</v>
      </c>
      <c r="I32" s="18">
        <v>1.52</v>
      </c>
      <c r="J32" s="18">
        <v>0.08</v>
      </c>
      <c r="K32" s="18">
        <v>0</v>
      </c>
    </row>
    <row r="33" spans="1:11" ht="12.75">
      <c r="A33" s="16"/>
      <c r="B33" s="16" t="s">
        <v>1715</v>
      </c>
      <c r="C33" s="17" t="s">
        <v>622</v>
      </c>
      <c r="D33" s="17" t="s">
        <v>376</v>
      </c>
      <c r="E33" s="16" t="s">
        <v>217</v>
      </c>
      <c r="F33" s="18">
        <v>7.6</v>
      </c>
      <c r="G33" s="16" t="s">
        <v>80</v>
      </c>
      <c r="H33" s="18">
        <v>1.67</v>
      </c>
      <c r="I33" s="18">
        <v>54.8</v>
      </c>
      <c r="J33" s="18">
        <v>2.83</v>
      </c>
      <c r="K33" s="18">
        <v>0.01</v>
      </c>
    </row>
    <row r="34" spans="1:11" ht="12.75">
      <c r="A34" s="16"/>
      <c r="B34" s="16" t="s">
        <v>1716</v>
      </c>
      <c r="C34" s="17" t="s">
        <v>1717</v>
      </c>
      <c r="D34" s="17" t="s">
        <v>386</v>
      </c>
      <c r="E34" s="16" t="s">
        <v>79</v>
      </c>
      <c r="F34" s="18">
        <v>2</v>
      </c>
      <c r="G34" s="16" t="s">
        <v>80</v>
      </c>
      <c r="H34" s="18">
        <v>0.9</v>
      </c>
      <c r="I34" s="18">
        <v>8.65</v>
      </c>
      <c r="J34" s="18">
        <v>0.45</v>
      </c>
      <c r="K34" s="18">
        <v>0</v>
      </c>
    </row>
    <row r="35" spans="1:11" ht="12.75">
      <c r="A35" s="16"/>
      <c r="B35" s="16" t="s">
        <v>1718</v>
      </c>
      <c r="C35" s="17" t="s">
        <v>1719</v>
      </c>
      <c r="D35" s="17" t="s">
        <v>386</v>
      </c>
      <c r="E35" s="16" t="s">
        <v>79</v>
      </c>
      <c r="F35" s="18">
        <v>4.5</v>
      </c>
      <c r="G35" s="16" t="s">
        <v>80</v>
      </c>
      <c r="H35" s="18">
        <v>1.7</v>
      </c>
      <c r="I35" s="18">
        <v>20.39</v>
      </c>
      <c r="J35" s="18">
        <v>1.05</v>
      </c>
      <c r="K35" s="18">
        <v>0</v>
      </c>
    </row>
    <row r="36" spans="1:11" ht="12.75">
      <c r="A36" s="16"/>
      <c r="B36" s="16" t="s">
        <v>1720</v>
      </c>
      <c r="C36" s="17" t="s">
        <v>634</v>
      </c>
      <c r="D36" s="17" t="s">
        <v>386</v>
      </c>
      <c r="E36" s="16" t="s">
        <v>79</v>
      </c>
      <c r="F36" s="18">
        <v>2.95</v>
      </c>
      <c r="G36" s="16" t="s">
        <v>80</v>
      </c>
      <c r="H36" s="18">
        <v>2.3</v>
      </c>
      <c r="I36" s="18">
        <v>14.17</v>
      </c>
      <c r="J36" s="18">
        <v>0.73</v>
      </c>
      <c r="K36" s="18">
        <v>0</v>
      </c>
    </row>
    <row r="37" spans="1:11" ht="12.75">
      <c r="A37" s="16"/>
      <c r="B37" s="16" t="s">
        <v>1721</v>
      </c>
      <c r="C37" s="17" t="s">
        <v>1722</v>
      </c>
      <c r="D37" s="17" t="s">
        <v>386</v>
      </c>
      <c r="E37" s="16" t="s">
        <v>79</v>
      </c>
      <c r="F37" s="18">
        <v>4.7</v>
      </c>
      <c r="G37" s="16" t="s">
        <v>80</v>
      </c>
      <c r="H37" s="18">
        <v>1.83</v>
      </c>
      <c r="I37" s="18">
        <v>9.64</v>
      </c>
      <c r="J37" s="18">
        <v>0.5</v>
      </c>
      <c r="K37" s="18">
        <v>0</v>
      </c>
    </row>
    <row r="38" spans="1:11" ht="12.75">
      <c r="A38" s="16"/>
      <c r="B38" s="16" t="s">
        <v>1723</v>
      </c>
      <c r="C38" s="17" t="s">
        <v>407</v>
      </c>
      <c r="D38" s="17" t="s">
        <v>376</v>
      </c>
      <c r="E38" s="16" t="s">
        <v>217</v>
      </c>
      <c r="F38" s="18">
        <v>4.95</v>
      </c>
      <c r="G38" s="16" t="s">
        <v>80</v>
      </c>
      <c r="H38" s="18">
        <v>1.78</v>
      </c>
      <c r="I38" s="18">
        <v>12.02</v>
      </c>
      <c r="J38" s="18">
        <v>0.62</v>
      </c>
      <c r="K38" s="18">
        <v>0</v>
      </c>
    </row>
    <row r="39" spans="1:11" ht="12.75">
      <c r="A39" s="16"/>
      <c r="B39" s="16" t="s">
        <v>1724</v>
      </c>
      <c r="C39" s="17" t="s">
        <v>639</v>
      </c>
      <c r="D39" s="17" t="s">
        <v>376</v>
      </c>
      <c r="E39" s="16" t="s">
        <v>217</v>
      </c>
      <c r="F39" s="18">
        <v>7.05</v>
      </c>
      <c r="G39" s="16" t="s">
        <v>80</v>
      </c>
      <c r="H39" s="18">
        <v>2.95</v>
      </c>
      <c r="I39" s="18">
        <v>10.34</v>
      </c>
      <c r="J39" s="18">
        <v>0.53</v>
      </c>
      <c r="K39" s="18">
        <v>0</v>
      </c>
    </row>
    <row r="40" spans="1:11" ht="12.75">
      <c r="A40" s="16"/>
      <c r="B40" s="16" t="s">
        <v>1725</v>
      </c>
      <c r="C40" s="17" t="s">
        <v>415</v>
      </c>
      <c r="D40" s="17" t="s">
        <v>386</v>
      </c>
      <c r="E40" s="16" t="s">
        <v>79</v>
      </c>
      <c r="F40" s="18">
        <v>4.6</v>
      </c>
      <c r="G40" s="16" t="s">
        <v>80</v>
      </c>
      <c r="H40" s="18">
        <v>1.15</v>
      </c>
      <c r="I40" s="18">
        <v>0.38</v>
      </c>
      <c r="J40" s="18">
        <v>0.02</v>
      </c>
      <c r="K40" s="18">
        <v>0</v>
      </c>
    </row>
    <row r="41" spans="1:11" ht="12.75">
      <c r="A41" s="16"/>
      <c r="B41" s="16" t="s">
        <v>1726</v>
      </c>
      <c r="C41" s="17" t="s">
        <v>645</v>
      </c>
      <c r="D41" s="17" t="s">
        <v>386</v>
      </c>
      <c r="E41" s="16" t="s">
        <v>79</v>
      </c>
      <c r="F41" s="18">
        <v>6.99</v>
      </c>
      <c r="G41" s="16" t="s">
        <v>80</v>
      </c>
      <c r="H41" s="18">
        <v>1.05</v>
      </c>
      <c r="I41" s="18">
        <v>18.99</v>
      </c>
      <c r="J41" s="18">
        <v>0.98</v>
      </c>
      <c r="K41" s="18">
        <v>0</v>
      </c>
    </row>
    <row r="42" spans="1:11" ht="12.75">
      <c r="A42" s="16"/>
      <c r="B42" s="16" t="s">
        <v>1727</v>
      </c>
      <c r="C42" s="17" t="s">
        <v>1728</v>
      </c>
      <c r="D42" s="17" t="s">
        <v>386</v>
      </c>
      <c r="E42" s="16" t="s">
        <v>79</v>
      </c>
      <c r="F42" s="18">
        <v>1.98</v>
      </c>
      <c r="G42" s="16" t="s">
        <v>80</v>
      </c>
      <c r="H42" s="18">
        <v>1.98</v>
      </c>
      <c r="I42" s="18">
        <v>4.52</v>
      </c>
      <c r="J42" s="18">
        <v>0.23</v>
      </c>
      <c r="K42" s="18">
        <v>0</v>
      </c>
    </row>
    <row r="43" spans="1:11" ht="12.75">
      <c r="A43" s="16"/>
      <c r="B43" s="16" t="s">
        <v>1729</v>
      </c>
      <c r="C43" s="17" t="s">
        <v>1730</v>
      </c>
      <c r="D43" s="17" t="s">
        <v>386</v>
      </c>
      <c r="E43" s="16" t="s">
        <v>79</v>
      </c>
      <c r="F43" s="18">
        <v>4.14</v>
      </c>
      <c r="G43" s="16" t="s">
        <v>80</v>
      </c>
      <c r="H43" s="18">
        <v>2.86</v>
      </c>
      <c r="I43" s="18">
        <v>24.19</v>
      </c>
      <c r="J43" s="18">
        <v>1.25</v>
      </c>
      <c r="K43" s="18">
        <v>0</v>
      </c>
    </row>
    <row r="44" spans="1:11" ht="12.75">
      <c r="A44" s="16"/>
      <c r="B44" s="16" t="s">
        <v>1731</v>
      </c>
      <c r="C44" s="17" t="s">
        <v>1732</v>
      </c>
      <c r="D44" s="17" t="s">
        <v>386</v>
      </c>
      <c r="E44" s="16" t="s">
        <v>79</v>
      </c>
      <c r="F44" s="18">
        <v>1.4</v>
      </c>
      <c r="G44" s="16" t="s">
        <v>80</v>
      </c>
      <c r="H44" s="18">
        <v>1.21</v>
      </c>
      <c r="I44" s="18">
        <v>3.28</v>
      </c>
      <c r="J44" s="18">
        <v>0.17</v>
      </c>
      <c r="K44" s="18">
        <v>0</v>
      </c>
    </row>
    <row r="45" spans="1:11" ht="12.75">
      <c r="A45" s="16"/>
      <c r="B45" s="16" t="s">
        <v>1733</v>
      </c>
      <c r="C45" s="17" t="s">
        <v>653</v>
      </c>
      <c r="D45" s="17" t="s">
        <v>386</v>
      </c>
      <c r="E45" s="16" t="s">
        <v>79</v>
      </c>
      <c r="F45" s="18">
        <v>5.5</v>
      </c>
      <c r="G45" s="16" t="s">
        <v>80</v>
      </c>
      <c r="H45" s="18">
        <v>0.97</v>
      </c>
      <c r="I45" s="18">
        <v>0</v>
      </c>
      <c r="J45" s="18">
        <v>0</v>
      </c>
      <c r="K45" s="18">
        <v>0</v>
      </c>
    </row>
    <row r="46" spans="1:11" ht="12.75">
      <c r="A46" s="16"/>
      <c r="B46" s="16" t="s">
        <v>1734</v>
      </c>
      <c r="C46" s="17" t="s">
        <v>670</v>
      </c>
      <c r="D46" s="17" t="s">
        <v>441</v>
      </c>
      <c r="E46" s="16" t="s">
        <v>79</v>
      </c>
      <c r="F46" s="18">
        <v>6.3</v>
      </c>
      <c r="G46" s="16" t="s">
        <v>80</v>
      </c>
      <c r="H46" s="18">
        <v>1.07</v>
      </c>
      <c r="I46" s="18">
        <v>27.78</v>
      </c>
      <c r="J46" s="18">
        <v>1.43</v>
      </c>
      <c r="K46" s="18">
        <v>0.01</v>
      </c>
    </row>
    <row r="47" spans="1:11" ht="12.75">
      <c r="A47" s="16"/>
      <c r="B47" s="16" t="s">
        <v>1735</v>
      </c>
      <c r="C47" s="17" t="s">
        <v>1736</v>
      </c>
      <c r="D47" s="17" t="s">
        <v>441</v>
      </c>
      <c r="E47" s="16" t="s">
        <v>79</v>
      </c>
      <c r="F47" s="18">
        <v>4.75</v>
      </c>
      <c r="G47" s="16" t="s">
        <v>80</v>
      </c>
      <c r="H47" s="18">
        <v>3.11</v>
      </c>
      <c r="I47" s="18">
        <v>18.2</v>
      </c>
      <c r="J47" s="18">
        <v>0.94</v>
      </c>
      <c r="K47" s="18">
        <v>0</v>
      </c>
    </row>
    <row r="48" spans="1:11" ht="12.75">
      <c r="A48" s="16"/>
      <c r="B48" s="16" t="s">
        <v>1737</v>
      </c>
      <c r="C48" s="17" t="s">
        <v>431</v>
      </c>
      <c r="D48" s="17" t="s">
        <v>429</v>
      </c>
      <c r="E48" s="16" t="s">
        <v>217</v>
      </c>
      <c r="F48" s="18">
        <v>4.8</v>
      </c>
      <c r="G48" s="16" t="s">
        <v>80</v>
      </c>
      <c r="H48" s="18">
        <v>4.59</v>
      </c>
      <c r="I48" s="18">
        <v>4.34</v>
      </c>
      <c r="J48" s="18">
        <v>0.22</v>
      </c>
      <c r="K48" s="18">
        <v>0</v>
      </c>
    </row>
    <row r="49" spans="1:11" ht="12.75">
      <c r="A49" s="16"/>
      <c r="B49" s="16" t="s">
        <v>1738</v>
      </c>
      <c r="C49" s="17" t="s">
        <v>1739</v>
      </c>
      <c r="D49" s="17" t="s">
        <v>441</v>
      </c>
      <c r="E49" s="16" t="s">
        <v>79</v>
      </c>
      <c r="F49" s="18">
        <v>6.35</v>
      </c>
      <c r="G49" s="16" t="s">
        <v>80</v>
      </c>
      <c r="H49" s="18">
        <v>1.81</v>
      </c>
      <c r="I49" s="18">
        <v>17.04</v>
      </c>
      <c r="J49" s="18">
        <v>0.88</v>
      </c>
      <c r="K49" s="18">
        <v>0</v>
      </c>
    </row>
    <row r="50" spans="1:11" ht="12.75">
      <c r="A50" s="16"/>
      <c r="B50" s="16" t="s">
        <v>1740</v>
      </c>
      <c r="C50" s="17" t="s">
        <v>1741</v>
      </c>
      <c r="D50" s="17" t="s">
        <v>441</v>
      </c>
      <c r="E50" s="16" t="s">
        <v>79</v>
      </c>
      <c r="F50" s="18">
        <v>4.5</v>
      </c>
      <c r="G50" s="16" t="s">
        <v>80</v>
      </c>
      <c r="H50" s="18">
        <v>2</v>
      </c>
      <c r="I50" s="18">
        <v>26.79</v>
      </c>
      <c r="J50" s="18">
        <v>1.38</v>
      </c>
      <c r="K50" s="18">
        <v>0.01</v>
      </c>
    </row>
    <row r="51" spans="1:11" ht="12.75">
      <c r="A51" s="16"/>
      <c r="B51" s="16" t="s">
        <v>1742</v>
      </c>
      <c r="C51" s="17" t="s">
        <v>1743</v>
      </c>
      <c r="D51" s="17" t="s">
        <v>429</v>
      </c>
      <c r="E51" s="16" t="s">
        <v>217</v>
      </c>
      <c r="F51" s="18">
        <v>5.45</v>
      </c>
      <c r="G51" s="16" t="s">
        <v>80</v>
      </c>
      <c r="H51" s="18">
        <v>1.91</v>
      </c>
      <c r="I51" s="18">
        <v>19.75</v>
      </c>
      <c r="J51" s="18">
        <v>1.02</v>
      </c>
      <c r="K51" s="18">
        <v>0</v>
      </c>
    </row>
    <row r="52" spans="1:11" ht="12.75">
      <c r="A52" s="16"/>
      <c r="B52" s="16" t="s">
        <v>1744</v>
      </c>
      <c r="C52" s="17" t="s">
        <v>1745</v>
      </c>
      <c r="D52" s="17" t="s">
        <v>429</v>
      </c>
      <c r="E52" s="16" t="s">
        <v>217</v>
      </c>
      <c r="F52" s="18">
        <v>3.5</v>
      </c>
      <c r="G52" s="16" t="s">
        <v>80</v>
      </c>
      <c r="H52" s="18">
        <v>2.38</v>
      </c>
      <c r="I52" s="18">
        <v>17.5</v>
      </c>
      <c r="J52" s="18">
        <v>0.9</v>
      </c>
      <c r="K52" s="18">
        <v>0</v>
      </c>
    </row>
    <row r="53" spans="1:11" ht="12.75">
      <c r="A53" s="16"/>
      <c r="B53" s="16" t="s">
        <v>1746</v>
      </c>
      <c r="C53" s="17" t="s">
        <v>1747</v>
      </c>
      <c r="D53" s="17" t="s">
        <v>429</v>
      </c>
      <c r="E53" s="16" t="s">
        <v>217</v>
      </c>
      <c r="F53" s="18">
        <v>3.45</v>
      </c>
      <c r="G53" s="16" t="s">
        <v>80</v>
      </c>
      <c r="H53" s="18">
        <v>2.56</v>
      </c>
      <c r="I53" s="18">
        <v>6.54</v>
      </c>
      <c r="J53" s="18">
        <v>0.34</v>
      </c>
      <c r="K53" s="18">
        <v>0</v>
      </c>
    </row>
    <row r="54" spans="1:11" ht="12.75">
      <c r="A54" s="16"/>
      <c r="B54" s="16" t="s">
        <v>1748</v>
      </c>
      <c r="C54" s="17" t="s">
        <v>694</v>
      </c>
      <c r="D54" s="17" t="s">
        <v>441</v>
      </c>
      <c r="E54" s="16" t="s">
        <v>79</v>
      </c>
      <c r="F54" s="18">
        <v>6.25</v>
      </c>
      <c r="G54" s="16" t="s">
        <v>80</v>
      </c>
      <c r="H54" s="18">
        <v>0.9</v>
      </c>
      <c r="I54" s="18">
        <v>51.55</v>
      </c>
      <c r="J54" s="18">
        <v>2.66</v>
      </c>
      <c r="K54" s="18">
        <v>0.01</v>
      </c>
    </row>
    <row r="55" spans="1:11" ht="12.75">
      <c r="A55" s="16"/>
      <c r="B55" s="16" t="s">
        <v>1749</v>
      </c>
      <c r="C55" s="17" t="s">
        <v>452</v>
      </c>
      <c r="D55" s="17" t="s">
        <v>441</v>
      </c>
      <c r="E55" s="16" t="s">
        <v>79</v>
      </c>
      <c r="F55" s="18">
        <v>5.4</v>
      </c>
      <c r="G55" s="16" t="s">
        <v>80</v>
      </c>
      <c r="H55" s="18">
        <v>1.25</v>
      </c>
      <c r="I55" s="18">
        <v>0</v>
      </c>
      <c r="J55" s="18">
        <v>0</v>
      </c>
      <c r="K55" s="18">
        <v>0</v>
      </c>
    </row>
    <row r="56" spans="1:11" ht="12.75">
      <c r="A56" s="16"/>
      <c r="B56" s="16" t="s">
        <v>1750</v>
      </c>
      <c r="C56" s="17" t="s">
        <v>704</v>
      </c>
      <c r="D56" s="17" t="s">
        <v>441</v>
      </c>
      <c r="E56" s="16" t="s">
        <v>79</v>
      </c>
      <c r="F56" s="18">
        <v>3.7</v>
      </c>
      <c r="G56" s="16" t="s">
        <v>80</v>
      </c>
      <c r="H56" s="18">
        <v>2.67</v>
      </c>
      <c r="I56" s="18">
        <v>11.9</v>
      </c>
      <c r="J56" s="18">
        <v>0.61</v>
      </c>
      <c r="K56" s="18">
        <v>0</v>
      </c>
    </row>
    <row r="57" spans="1:11" ht="12.75">
      <c r="A57" s="16"/>
      <c r="B57" s="16" t="s">
        <v>1751</v>
      </c>
      <c r="C57" s="17" t="s">
        <v>709</v>
      </c>
      <c r="D57" s="17" t="s">
        <v>441</v>
      </c>
      <c r="E57" s="16" t="s">
        <v>79</v>
      </c>
      <c r="F57" s="18">
        <v>5.89</v>
      </c>
      <c r="G57" s="16" t="s">
        <v>80</v>
      </c>
      <c r="H57" s="18">
        <v>3.08</v>
      </c>
      <c r="I57" s="18">
        <v>0.44</v>
      </c>
      <c r="J57" s="18">
        <v>0.02</v>
      </c>
      <c r="K57" s="18">
        <v>0</v>
      </c>
    </row>
    <row r="58" spans="1:11" ht="12.75">
      <c r="A58" s="16"/>
      <c r="B58" s="16" t="s">
        <v>1752</v>
      </c>
      <c r="C58" s="17" t="s">
        <v>1753</v>
      </c>
      <c r="D58" s="17" t="s">
        <v>441</v>
      </c>
      <c r="E58" s="16" t="s">
        <v>79</v>
      </c>
      <c r="F58" s="18">
        <v>4.95</v>
      </c>
      <c r="G58" s="16" t="s">
        <v>80</v>
      </c>
      <c r="H58" s="18">
        <v>2.66</v>
      </c>
      <c r="I58" s="18">
        <v>0.41</v>
      </c>
      <c r="J58" s="18">
        <v>0.02</v>
      </c>
      <c r="K58" s="18">
        <v>0</v>
      </c>
    </row>
    <row r="59" spans="1:11" ht="12.75">
      <c r="A59" s="16"/>
      <c r="B59" s="17" t="s">
        <v>1754</v>
      </c>
      <c r="C59" s="17" t="s">
        <v>1755</v>
      </c>
      <c r="D59" s="17" t="s">
        <v>429</v>
      </c>
      <c r="E59" s="16" t="s">
        <v>217</v>
      </c>
      <c r="F59" s="18">
        <v>4.85</v>
      </c>
      <c r="G59" s="16" t="s">
        <v>80</v>
      </c>
      <c r="H59" s="18">
        <v>1.44</v>
      </c>
      <c r="I59" s="18">
        <v>27.76</v>
      </c>
      <c r="J59" s="18">
        <v>1.43</v>
      </c>
      <c r="K59" s="18">
        <v>0.01</v>
      </c>
    </row>
    <row r="60" spans="1:11" ht="12.75">
      <c r="A60" s="16"/>
      <c r="B60" s="16" t="s">
        <v>1756</v>
      </c>
      <c r="C60" s="17" t="s">
        <v>477</v>
      </c>
      <c r="D60" s="17" t="s">
        <v>441</v>
      </c>
      <c r="E60" s="16" t="s">
        <v>79</v>
      </c>
      <c r="F60" s="18">
        <v>2.3</v>
      </c>
      <c r="G60" s="16" t="s">
        <v>80</v>
      </c>
      <c r="H60" s="18">
        <v>1.5</v>
      </c>
      <c r="I60" s="18">
        <v>1.64</v>
      </c>
      <c r="J60" s="18">
        <v>0.08</v>
      </c>
      <c r="K60" s="18">
        <v>0</v>
      </c>
    </row>
    <row r="61" spans="1:11" ht="12.75">
      <c r="A61" s="16"/>
      <c r="B61" s="16" t="s">
        <v>1757</v>
      </c>
      <c r="C61" s="17" t="s">
        <v>1758</v>
      </c>
      <c r="D61" s="17" t="s">
        <v>483</v>
      </c>
      <c r="E61" s="16" t="s">
        <v>217</v>
      </c>
      <c r="F61" s="18">
        <v>4.65</v>
      </c>
      <c r="G61" s="16" t="s">
        <v>80</v>
      </c>
      <c r="H61" s="18">
        <v>3.45</v>
      </c>
      <c r="I61" s="18">
        <v>0.42</v>
      </c>
      <c r="J61" s="18">
        <v>0.02</v>
      </c>
      <c r="K61" s="18">
        <v>0</v>
      </c>
    </row>
    <row r="62" spans="1:11" ht="12.75">
      <c r="A62" s="16"/>
      <c r="B62" s="16" t="s">
        <v>1759</v>
      </c>
      <c r="C62" s="17" t="s">
        <v>485</v>
      </c>
      <c r="D62" s="17" t="s">
        <v>487</v>
      </c>
      <c r="E62" s="16" t="s">
        <v>79</v>
      </c>
      <c r="F62" s="18">
        <v>5.5</v>
      </c>
      <c r="G62" s="16" t="s">
        <v>80</v>
      </c>
      <c r="H62" s="18">
        <v>1.3</v>
      </c>
      <c r="I62" s="18">
        <v>6.28</v>
      </c>
      <c r="J62" s="18">
        <v>0.32</v>
      </c>
      <c r="K62" s="18">
        <v>0</v>
      </c>
    </row>
    <row r="63" spans="1:11" ht="12.75">
      <c r="A63" s="16"/>
      <c r="B63" s="16" t="s">
        <v>1760</v>
      </c>
      <c r="C63" s="17" t="s">
        <v>494</v>
      </c>
      <c r="D63" s="17" t="s">
        <v>483</v>
      </c>
      <c r="E63" s="16" t="s">
        <v>217</v>
      </c>
      <c r="F63" s="18">
        <v>4.8</v>
      </c>
      <c r="G63" s="16" t="s">
        <v>80</v>
      </c>
      <c r="H63" s="18">
        <v>1.85</v>
      </c>
      <c r="I63" s="18">
        <v>29.33</v>
      </c>
      <c r="J63" s="18">
        <v>1.51</v>
      </c>
      <c r="K63" s="18">
        <v>0.01</v>
      </c>
    </row>
    <row r="64" spans="1:11" ht="12.75">
      <c r="A64" s="16"/>
      <c r="B64" s="17" t="s">
        <v>1761</v>
      </c>
      <c r="C64" s="17" t="s">
        <v>1762</v>
      </c>
      <c r="D64" s="17" t="s">
        <v>503</v>
      </c>
      <c r="E64" s="17" t="s">
        <v>163</v>
      </c>
      <c r="F64" s="18">
        <v>5.62</v>
      </c>
      <c r="G64" s="16" t="s">
        <v>44</v>
      </c>
      <c r="H64" s="18">
        <v>0</v>
      </c>
      <c r="I64" s="18">
        <v>11.71</v>
      </c>
      <c r="J64" s="18">
        <v>0.6</v>
      </c>
      <c r="K64" s="18">
        <v>0</v>
      </c>
    </row>
    <row r="65" spans="1:11" ht="12.75">
      <c r="A65" s="16"/>
      <c r="B65" s="16" t="s">
        <v>1763</v>
      </c>
      <c r="C65" s="17" t="s">
        <v>501</v>
      </c>
      <c r="D65" s="17" t="s">
        <v>503</v>
      </c>
      <c r="E65" s="16" t="s">
        <v>79</v>
      </c>
      <c r="F65" s="18">
        <v>4.8</v>
      </c>
      <c r="G65" s="16" t="s">
        <v>80</v>
      </c>
      <c r="H65" s="18">
        <v>1.94</v>
      </c>
      <c r="I65" s="18">
        <v>4.08</v>
      </c>
      <c r="J65" s="18">
        <v>0.21</v>
      </c>
      <c r="K65" s="18">
        <v>0</v>
      </c>
    </row>
    <row r="66" spans="1:11" ht="12.75">
      <c r="A66" s="16"/>
      <c r="B66" s="16" t="s">
        <v>1764</v>
      </c>
      <c r="C66" s="17" t="s">
        <v>1765</v>
      </c>
      <c r="D66" s="17" t="s">
        <v>503</v>
      </c>
      <c r="E66" s="16" t="s">
        <v>79</v>
      </c>
      <c r="F66" s="18">
        <v>5.9</v>
      </c>
      <c r="G66" s="16" t="s">
        <v>80</v>
      </c>
      <c r="H66" s="18">
        <v>4.11</v>
      </c>
      <c r="I66" s="18">
        <v>0.29</v>
      </c>
      <c r="J66" s="18">
        <v>0.01</v>
      </c>
      <c r="K66" s="18">
        <v>0</v>
      </c>
    </row>
    <row r="67" spans="1:11" ht="12.75">
      <c r="A67" s="16"/>
      <c r="B67" s="16" t="s">
        <v>1766</v>
      </c>
      <c r="C67" s="17" t="s">
        <v>1767</v>
      </c>
      <c r="D67" s="17" t="s">
        <v>503</v>
      </c>
      <c r="E67" s="16" t="s">
        <v>79</v>
      </c>
      <c r="F67" s="18">
        <v>5</v>
      </c>
      <c r="G67" s="16" t="s">
        <v>80</v>
      </c>
      <c r="H67" s="18">
        <v>2.32</v>
      </c>
      <c r="I67" s="18">
        <v>0.12</v>
      </c>
      <c r="J67" s="18">
        <v>0.01</v>
      </c>
      <c r="K67" s="18">
        <v>0</v>
      </c>
    </row>
    <row r="68" spans="1:11" ht="12.75">
      <c r="A68" s="16"/>
      <c r="B68" s="16" t="s">
        <v>1768</v>
      </c>
      <c r="C68" s="17" t="s">
        <v>1769</v>
      </c>
      <c r="D68" s="17" t="s">
        <v>512</v>
      </c>
      <c r="E68" s="16" t="s">
        <v>79</v>
      </c>
      <c r="F68" s="18">
        <v>4.95</v>
      </c>
      <c r="G68" s="16" t="s">
        <v>80</v>
      </c>
      <c r="H68" s="18">
        <v>4.51</v>
      </c>
      <c r="I68" s="18">
        <v>22.64</v>
      </c>
      <c r="J68" s="18">
        <v>1.17</v>
      </c>
      <c r="K68" s="18">
        <v>0</v>
      </c>
    </row>
    <row r="69" spans="1:11" ht="12.75">
      <c r="A69" s="16"/>
      <c r="B69" s="16" t="s">
        <v>1770</v>
      </c>
      <c r="C69" s="17" t="s">
        <v>735</v>
      </c>
      <c r="D69" s="17" t="s">
        <v>512</v>
      </c>
      <c r="E69" s="16" t="s">
        <v>79</v>
      </c>
      <c r="F69" s="18">
        <v>6.7</v>
      </c>
      <c r="G69" s="16" t="s">
        <v>80</v>
      </c>
      <c r="H69" s="18">
        <v>1.52</v>
      </c>
      <c r="I69" s="18">
        <v>43.44</v>
      </c>
      <c r="J69" s="18">
        <v>2.24</v>
      </c>
      <c r="K69" s="18">
        <v>0.01</v>
      </c>
    </row>
    <row r="70" spans="1:11" ht="12.75">
      <c r="A70" s="16"/>
      <c r="B70" s="16" t="s">
        <v>1771</v>
      </c>
      <c r="C70" s="17" t="s">
        <v>1772</v>
      </c>
      <c r="D70" s="17" t="s">
        <v>522</v>
      </c>
      <c r="E70" s="16" t="s">
        <v>79</v>
      </c>
      <c r="F70" s="18">
        <v>6.9</v>
      </c>
      <c r="G70" s="16" t="s">
        <v>80</v>
      </c>
      <c r="H70" s="18">
        <v>17.25</v>
      </c>
      <c r="I70" s="18">
        <v>0.56</v>
      </c>
      <c r="J70" s="18">
        <v>0.03</v>
      </c>
      <c r="K70" s="18">
        <v>0</v>
      </c>
    </row>
    <row r="71" spans="1:11" ht="12.75">
      <c r="A71" s="16"/>
      <c r="B71" s="16" t="s">
        <v>1773</v>
      </c>
      <c r="C71" s="17" t="s">
        <v>1774</v>
      </c>
      <c r="D71" s="16" t="s">
        <v>130</v>
      </c>
      <c r="E71" s="16" t="s">
        <v>130</v>
      </c>
      <c r="F71" s="18">
        <v>0</v>
      </c>
      <c r="G71" s="16" t="s">
        <v>80</v>
      </c>
      <c r="H71" s="18">
        <v>0</v>
      </c>
      <c r="I71" s="18">
        <v>9.07</v>
      </c>
      <c r="J71" s="18">
        <v>0.47</v>
      </c>
      <c r="K71" s="18">
        <v>0</v>
      </c>
    </row>
    <row r="72" spans="1:11" ht="12.75">
      <c r="A72" s="16"/>
      <c r="B72" s="16" t="s">
        <v>1775</v>
      </c>
      <c r="C72" s="17" t="s">
        <v>1776</v>
      </c>
      <c r="D72" s="16" t="s">
        <v>130</v>
      </c>
      <c r="E72" s="16" t="s">
        <v>130</v>
      </c>
      <c r="F72" s="18">
        <v>0</v>
      </c>
      <c r="G72" s="16" t="s">
        <v>80</v>
      </c>
      <c r="H72" s="18">
        <v>0</v>
      </c>
      <c r="I72" s="18">
        <v>5.56</v>
      </c>
      <c r="J72" s="18">
        <v>0.29</v>
      </c>
      <c r="K72" s="18">
        <v>0</v>
      </c>
    </row>
    <row r="73" spans="1:11" ht="12.75">
      <c r="A73" s="16"/>
      <c r="B73" s="16" t="s">
        <v>1777</v>
      </c>
      <c r="C73" s="17" t="s">
        <v>1778</v>
      </c>
      <c r="D73" s="16" t="s">
        <v>130</v>
      </c>
      <c r="E73" s="16" t="s">
        <v>130</v>
      </c>
      <c r="F73" s="18">
        <v>0</v>
      </c>
      <c r="G73" s="16" t="s">
        <v>80</v>
      </c>
      <c r="H73" s="18">
        <v>0</v>
      </c>
      <c r="I73" s="18">
        <v>9.66</v>
      </c>
      <c r="J73" s="18">
        <v>0.5</v>
      </c>
      <c r="K73" s="18">
        <v>0</v>
      </c>
    </row>
    <row r="74" spans="1:11" ht="12.75">
      <c r="A74" s="16"/>
      <c r="B74" s="16" t="s">
        <v>1779</v>
      </c>
      <c r="C74" s="17" t="s">
        <v>1780</v>
      </c>
      <c r="D74" s="16" t="s">
        <v>130</v>
      </c>
      <c r="E74" s="16" t="s">
        <v>130</v>
      </c>
      <c r="F74" s="18">
        <v>0</v>
      </c>
      <c r="G74" s="16" t="s">
        <v>80</v>
      </c>
      <c r="H74" s="18">
        <v>0</v>
      </c>
      <c r="I74" s="18">
        <v>27.96</v>
      </c>
      <c r="J74" s="18">
        <v>1.44</v>
      </c>
      <c r="K74" s="18">
        <v>0.01</v>
      </c>
    </row>
    <row r="75" spans="1:11" ht="12.75">
      <c r="A75" s="16"/>
      <c r="B75" s="16" t="s">
        <v>1781</v>
      </c>
      <c r="C75" s="17" t="s">
        <v>1782</v>
      </c>
      <c r="D75" s="16" t="s">
        <v>130</v>
      </c>
      <c r="E75" s="16" t="s">
        <v>130</v>
      </c>
      <c r="F75" s="18">
        <v>0</v>
      </c>
      <c r="G75" s="16" t="s">
        <v>80</v>
      </c>
      <c r="H75" s="18">
        <v>0</v>
      </c>
      <c r="I75" s="18">
        <v>73.6</v>
      </c>
      <c r="J75" s="18">
        <v>3.8</v>
      </c>
      <c r="K75" s="18">
        <v>0.02</v>
      </c>
    </row>
    <row r="76" spans="1:11" ht="12.75">
      <c r="A76" s="7"/>
      <c r="B76" s="7" t="s">
        <v>102</v>
      </c>
      <c r="C76" s="7"/>
      <c r="D76" s="7"/>
      <c r="E76" s="7"/>
      <c r="F76" s="7"/>
      <c r="G76" s="7"/>
      <c r="H76" s="7"/>
      <c r="I76" s="15">
        <v>0</v>
      </c>
      <c r="J76" s="15">
        <v>0</v>
      </c>
      <c r="K76" s="15">
        <v>0</v>
      </c>
    </row>
    <row r="77" spans="1:11" ht="12.75">
      <c r="A77" s="13"/>
      <c r="B77" s="19" t="s">
        <v>105</v>
      </c>
      <c r="C77" s="13"/>
      <c r="D77" s="13"/>
      <c r="E77" s="13"/>
      <c r="F77" s="13"/>
      <c r="G77" s="13"/>
      <c r="H77" s="13"/>
      <c r="I77" s="13"/>
      <c r="J77" s="13"/>
      <c r="K77" s="13"/>
    </row>
    <row r="78" spans="1:11" ht="12.75">
      <c r="A78" s="13"/>
      <c r="B78" s="19" t="s">
        <v>165</v>
      </c>
      <c r="C78" s="13"/>
      <c r="D78" s="13"/>
      <c r="E78" s="13"/>
      <c r="F78" s="13"/>
      <c r="G78" s="13"/>
      <c r="H78" s="13"/>
      <c r="I78" s="13"/>
      <c r="J78" s="13"/>
      <c r="K78" s="13"/>
    </row>
    <row r="79" spans="1:2" ht="12.75">
      <c r="A79" s="3" t="s">
        <v>1783</v>
      </c>
      <c r="B79" s="3" t="s">
        <v>53</v>
      </c>
    </row>
  </sheetData>
  <sheetProtection/>
  <printOptions/>
  <pageMargins left="0.747916666666667" right="0.747916666666667" top="0.984027777777778" bottom="0.984027777777778" header="0.511805555555555" footer="0.51180555555555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D22"/>
  <sheetViews>
    <sheetView rightToLeft="1" zoomScalePageLayoutView="0" workbookViewId="0" topLeftCell="A1">
      <selection activeCell="C11" sqref="C11"/>
    </sheetView>
  </sheetViews>
  <sheetFormatPr defaultColWidth="9.140625" defaultRowHeight="12.75"/>
  <cols>
    <col min="1" max="1" width="2.00390625" style="1" customWidth="1"/>
    <col min="2" max="2" width="29.00390625" style="1" customWidth="1"/>
    <col min="3" max="3" width="16.00390625" style="1" customWidth="1"/>
    <col min="4" max="4" width="22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4" ht="12.75">
      <c r="A6" s="4"/>
      <c r="B6" s="12" t="s">
        <v>1784</v>
      </c>
      <c r="C6" s="4"/>
      <c r="D6" s="4"/>
    </row>
    <row r="7" spans="1:4" ht="12.75">
      <c r="A7" s="4"/>
      <c r="B7" s="4" t="s">
        <v>178</v>
      </c>
      <c r="C7" s="4" t="s">
        <v>1785</v>
      </c>
      <c r="D7" s="4" t="s">
        <v>1786</v>
      </c>
    </row>
    <row r="8" spans="1:4" ht="12.75">
      <c r="A8" s="4"/>
      <c r="B8" s="4"/>
      <c r="C8" s="4" t="s">
        <v>7</v>
      </c>
      <c r="D8" s="4" t="s">
        <v>1350</v>
      </c>
    </row>
    <row r="9" spans="1:4" ht="12.75">
      <c r="A9" s="4"/>
      <c r="B9" s="4"/>
      <c r="C9" s="12" t="s">
        <v>9</v>
      </c>
      <c r="D9" s="12" t="s">
        <v>10</v>
      </c>
    </row>
    <row r="10" spans="1:4" ht="12.75">
      <c r="A10" s="13"/>
      <c r="B10" s="13" t="s">
        <v>1787</v>
      </c>
      <c r="C10" s="14">
        <f>C11+C18</f>
        <v>1869.2306442815598</v>
      </c>
      <c r="D10" s="13"/>
    </row>
    <row r="11" spans="1:4" ht="12.75">
      <c r="A11" s="7"/>
      <c r="B11" s="7" t="s">
        <v>73</v>
      </c>
      <c r="C11" s="15">
        <f>SUM(C12:C17)</f>
        <v>583.119424</v>
      </c>
      <c r="D11" s="7"/>
    </row>
    <row r="12" spans="1:4" ht="12.75">
      <c r="A12" s="7"/>
      <c r="B12" s="21" t="s">
        <v>1801</v>
      </c>
      <c r="C12" s="22">
        <f>17628.584/1000</f>
        <v>17.628584</v>
      </c>
      <c r="D12" s="23">
        <v>41609</v>
      </c>
    </row>
    <row r="13" spans="1:4" ht="12.75">
      <c r="A13" s="7"/>
      <c r="B13" s="21" t="s">
        <v>1802</v>
      </c>
      <c r="C13" s="22">
        <f>41515.2/1000</f>
        <v>41.5152</v>
      </c>
      <c r="D13" s="23">
        <v>43378</v>
      </c>
    </row>
    <row r="14" spans="1:4" ht="12.75">
      <c r="A14" s="7"/>
      <c r="B14" s="21" t="s">
        <v>1803</v>
      </c>
      <c r="C14" s="22">
        <f>96661.224/1000</f>
        <v>96.661224</v>
      </c>
      <c r="D14" s="23">
        <v>42658</v>
      </c>
    </row>
    <row r="15" spans="1:4" ht="12.75">
      <c r="A15" s="7"/>
      <c r="B15" s="21" t="s">
        <v>1804</v>
      </c>
      <c r="C15" s="22">
        <f>95131.312/1000</f>
        <v>95.13131200000001</v>
      </c>
      <c r="D15" s="23">
        <v>42309</v>
      </c>
    </row>
    <row r="16" spans="1:4" ht="12.75">
      <c r="A16" s="7"/>
      <c r="B16" s="21" t="s">
        <v>1805</v>
      </c>
      <c r="C16" s="22">
        <f>112010.316/1000</f>
        <v>112.010316</v>
      </c>
      <c r="D16" s="23">
        <v>42247</v>
      </c>
    </row>
    <row r="17" spans="1:4" ht="12.75">
      <c r="A17" s="7"/>
      <c r="B17" s="21" t="s">
        <v>1806</v>
      </c>
      <c r="C17" s="22">
        <f>220172.788/1000</f>
        <v>220.172788</v>
      </c>
      <c r="D17" s="23">
        <v>42357</v>
      </c>
    </row>
    <row r="18" spans="1:4" ht="12.75">
      <c r="A18" s="7"/>
      <c r="B18" s="7" t="s">
        <v>102</v>
      </c>
      <c r="C18" s="15">
        <f>SUM(C19:C20)</f>
        <v>1286.1112202815598</v>
      </c>
      <c r="D18" s="7"/>
    </row>
    <row r="19" spans="1:4" ht="12.75">
      <c r="A19" s="7"/>
      <c r="B19" s="24" t="s">
        <v>1807</v>
      </c>
      <c r="C19" s="22">
        <f>132911.22032/1000</f>
        <v>132.91122031999998</v>
      </c>
      <c r="D19" s="23">
        <v>42356</v>
      </c>
    </row>
    <row r="20" spans="1:4" ht="12.75">
      <c r="A20" s="7"/>
      <c r="B20" s="25" t="s">
        <v>1808</v>
      </c>
      <c r="C20" s="22">
        <f>1153199.99996156/1000</f>
        <v>1153.1999999615598</v>
      </c>
      <c r="D20" s="23"/>
    </row>
    <row r="21" spans="1:4" ht="12.75">
      <c r="A21" s="13"/>
      <c r="B21" s="19" t="s">
        <v>1788</v>
      </c>
      <c r="C21" s="13"/>
      <c r="D21" s="13"/>
    </row>
    <row r="22" spans="1:2" ht="12.75">
      <c r="A22" s="3" t="s">
        <v>1783</v>
      </c>
      <c r="B22" s="3" t="s">
        <v>53</v>
      </c>
    </row>
  </sheetData>
  <sheetProtection/>
  <printOptions/>
  <pageMargins left="0.747916666666667" right="0.747916666666667" top="0.984027777777778" bottom="0.984027777777778" header="0.511805555555555" footer="0.51180555555555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16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1" customWidth="1"/>
    <col min="2" max="2" width="24.00390625" style="1" customWidth="1"/>
    <col min="3" max="3" width="11.00390625" style="1" customWidth="1"/>
    <col min="4" max="4" width="10.00390625" style="1" customWidth="1"/>
    <col min="5" max="5" width="7.00390625" style="1" customWidth="1"/>
    <col min="6" max="6" width="9.00390625" style="1" customWidth="1"/>
    <col min="7" max="7" width="13.00390625" style="1" customWidth="1"/>
    <col min="8" max="8" width="6.00390625" style="1" customWidth="1"/>
    <col min="9" max="9" width="10.00390625" style="1" customWidth="1"/>
    <col min="10" max="10" width="13.00390625" style="1" customWidth="1"/>
    <col min="11" max="11" width="16.00390625" style="1" customWidth="1"/>
    <col min="12" max="12" width="10.00390625" style="1" customWidth="1"/>
    <col min="13" max="13" width="13.00390625" style="1" customWidth="1"/>
    <col min="14" max="14" width="22.00390625" style="1" customWidth="1"/>
    <col min="15" max="15" width="24.00390625" style="1" customWidth="1"/>
    <col min="16" max="16" width="23.00390625" style="1" customWidth="1"/>
    <col min="17" max="17" width="2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17" ht="12.75">
      <c r="A6" s="4"/>
      <c r="B6" s="12" t="s">
        <v>1789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.75">
      <c r="A7" s="4"/>
      <c r="B7" s="4" t="s">
        <v>178</v>
      </c>
      <c r="C7" s="4" t="s">
        <v>56</v>
      </c>
      <c r="D7" s="4" t="s">
        <v>168</v>
      </c>
      <c r="E7" s="4" t="s">
        <v>58</v>
      </c>
      <c r="F7" s="4" t="s">
        <v>59</v>
      </c>
      <c r="G7" s="4" t="s">
        <v>109</v>
      </c>
      <c r="H7" s="4" t="s">
        <v>110</v>
      </c>
      <c r="I7" s="4" t="s">
        <v>60</v>
      </c>
      <c r="J7" s="4" t="s">
        <v>61</v>
      </c>
      <c r="K7" s="4" t="s">
        <v>1790</v>
      </c>
      <c r="L7" s="4" t="s">
        <v>111</v>
      </c>
      <c r="M7" s="4" t="s">
        <v>1791</v>
      </c>
      <c r="N7" s="4" t="s">
        <v>113</v>
      </c>
      <c r="O7" s="4" t="s">
        <v>64</v>
      </c>
      <c r="P7" s="4" t="s">
        <v>114</v>
      </c>
      <c r="Q7" s="4"/>
    </row>
    <row r="8" spans="1:17" ht="12.75">
      <c r="A8" s="4"/>
      <c r="B8" s="4"/>
      <c r="C8" s="4"/>
      <c r="D8" s="4"/>
      <c r="E8" s="4"/>
      <c r="F8" s="4"/>
      <c r="G8" s="4"/>
      <c r="H8" s="4" t="s">
        <v>115</v>
      </c>
      <c r="I8" s="4"/>
      <c r="J8" s="4" t="s">
        <v>8</v>
      </c>
      <c r="K8" s="4" t="s">
        <v>1792</v>
      </c>
      <c r="L8" s="4" t="s">
        <v>116</v>
      </c>
      <c r="M8" s="4" t="s">
        <v>7</v>
      </c>
      <c r="N8" s="4" t="s">
        <v>8</v>
      </c>
      <c r="O8" s="4" t="s">
        <v>8</v>
      </c>
      <c r="P8" s="4" t="s">
        <v>8</v>
      </c>
      <c r="Q8" s="4"/>
    </row>
    <row r="9" spans="1:17" ht="12.75">
      <c r="A9" s="4"/>
      <c r="B9" s="4"/>
      <c r="C9" s="12" t="s">
        <v>9</v>
      </c>
      <c r="D9" s="12" t="s">
        <v>10</v>
      </c>
      <c r="E9" s="12" t="s">
        <v>65</v>
      </c>
      <c r="F9" s="12" t="s">
        <v>66</v>
      </c>
      <c r="G9" s="12" t="s">
        <v>67</v>
      </c>
      <c r="H9" s="12" t="s">
        <v>68</v>
      </c>
      <c r="I9" s="12" t="s">
        <v>69</v>
      </c>
      <c r="J9" s="12" t="s">
        <v>70</v>
      </c>
      <c r="K9" s="12" t="s">
        <v>71</v>
      </c>
      <c r="L9" s="12" t="s">
        <v>118</v>
      </c>
      <c r="M9" s="12" t="s">
        <v>119</v>
      </c>
      <c r="N9" s="12" t="s">
        <v>120</v>
      </c>
      <c r="O9" s="12" t="s">
        <v>121</v>
      </c>
      <c r="P9" s="12" t="s">
        <v>122</v>
      </c>
      <c r="Q9" s="4"/>
    </row>
    <row r="10" spans="1:17" ht="12.75">
      <c r="A10" s="13"/>
      <c r="B10" s="13" t="s">
        <v>1793</v>
      </c>
      <c r="C10" s="13"/>
      <c r="D10" s="13"/>
      <c r="E10" s="13"/>
      <c r="F10" s="13"/>
      <c r="G10" s="13"/>
      <c r="H10" s="14">
        <v>0</v>
      </c>
      <c r="I10" s="13"/>
      <c r="J10" s="14">
        <v>0</v>
      </c>
      <c r="K10" s="14">
        <v>0</v>
      </c>
      <c r="L10" s="13"/>
      <c r="M10" s="14">
        <v>0</v>
      </c>
      <c r="N10" s="13"/>
      <c r="O10" s="14">
        <v>0</v>
      </c>
      <c r="P10" s="14">
        <v>0</v>
      </c>
      <c r="Q10" s="13"/>
    </row>
    <row r="11" spans="1:17" ht="12.75">
      <c r="A11" s="13"/>
      <c r="B11" s="13" t="s">
        <v>73</v>
      </c>
      <c r="C11" s="13"/>
      <c r="D11" s="13"/>
      <c r="E11" s="13"/>
      <c r="F11" s="13"/>
      <c r="G11" s="13"/>
      <c r="H11" s="14">
        <v>0</v>
      </c>
      <c r="I11" s="13"/>
      <c r="J11" s="14">
        <v>0</v>
      </c>
      <c r="K11" s="14">
        <v>0</v>
      </c>
      <c r="L11" s="13"/>
      <c r="M11" s="14">
        <v>0</v>
      </c>
      <c r="N11" s="13"/>
      <c r="O11" s="14">
        <v>0</v>
      </c>
      <c r="P11" s="14">
        <v>0</v>
      </c>
      <c r="Q11" s="13"/>
    </row>
    <row r="12" spans="1:17" ht="12.75">
      <c r="A12" s="7"/>
      <c r="B12" s="7" t="s">
        <v>173</v>
      </c>
      <c r="C12" s="7"/>
      <c r="D12" s="7"/>
      <c r="E12" s="7"/>
      <c r="F12" s="7"/>
      <c r="G12" s="7"/>
      <c r="H12" s="15">
        <v>0</v>
      </c>
      <c r="I12" s="7"/>
      <c r="J12" s="15">
        <v>0</v>
      </c>
      <c r="K12" s="15">
        <v>0</v>
      </c>
      <c r="L12" s="7"/>
      <c r="M12" s="15">
        <v>0</v>
      </c>
      <c r="N12" s="7"/>
      <c r="O12" s="15">
        <v>0</v>
      </c>
      <c r="P12" s="15">
        <v>0</v>
      </c>
      <c r="Q12" s="7"/>
    </row>
    <row r="13" spans="1:17" ht="12.75">
      <c r="A13" s="7"/>
      <c r="B13" s="7" t="s">
        <v>141</v>
      </c>
      <c r="C13" s="7"/>
      <c r="D13" s="7"/>
      <c r="E13" s="7"/>
      <c r="F13" s="7"/>
      <c r="G13" s="7"/>
      <c r="H13" s="15">
        <v>0</v>
      </c>
      <c r="I13" s="7"/>
      <c r="J13" s="15">
        <v>0</v>
      </c>
      <c r="K13" s="15">
        <v>0</v>
      </c>
      <c r="L13" s="7"/>
      <c r="M13" s="15">
        <v>0</v>
      </c>
      <c r="N13" s="7"/>
      <c r="O13" s="15">
        <v>0</v>
      </c>
      <c r="P13" s="15">
        <v>0</v>
      </c>
      <c r="Q13" s="7"/>
    </row>
    <row r="14" spans="1:17" ht="12.75">
      <c r="A14" s="7"/>
      <c r="B14" s="7" t="s">
        <v>174</v>
      </c>
      <c r="C14" s="7"/>
      <c r="D14" s="7"/>
      <c r="E14" s="7"/>
      <c r="F14" s="7"/>
      <c r="G14" s="7"/>
      <c r="H14" s="15">
        <v>0</v>
      </c>
      <c r="I14" s="7"/>
      <c r="J14" s="15">
        <v>0</v>
      </c>
      <c r="K14" s="15">
        <v>0</v>
      </c>
      <c r="L14" s="7"/>
      <c r="M14" s="15">
        <v>0</v>
      </c>
      <c r="N14" s="7"/>
      <c r="O14" s="15">
        <v>0</v>
      </c>
      <c r="P14" s="15">
        <v>0</v>
      </c>
      <c r="Q14" s="7"/>
    </row>
    <row r="15" spans="1:17" ht="12.75">
      <c r="A15" s="7"/>
      <c r="B15" s="7" t="s">
        <v>746</v>
      </c>
      <c r="C15" s="7"/>
      <c r="D15" s="7"/>
      <c r="E15" s="7"/>
      <c r="F15" s="7"/>
      <c r="G15" s="7"/>
      <c r="H15" s="15">
        <v>0</v>
      </c>
      <c r="I15" s="7"/>
      <c r="J15" s="15">
        <v>0</v>
      </c>
      <c r="K15" s="15">
        <v>0</v>
      </c>
      <c r="L15" s="7"/>
      <c r="M15" s="15">
        <v>0</v>
      </c>
      <c r="N15" s="7"/>
      <c r="O15" s="15">
        <v>0</v>
      </c>
      <c r="P15" s="15">
        <v>0</v>
      </c>
      <c r="Q15" s="7"/>
    </row>
    <row r="16" spans="1:2" ht="12.75">
      <c r="A16" s="3" t="s">
        <v>1783</v>
      </c>
      <c r="B16" s="3" t="s">
        <v>53</v>
      </c>
    </row>
  </sheetData>
  <sheetProtection/>
  <printOptions/>
  <pageMargins left="0.747916666666667" right="0.747916666666667" top="0.984027777777778" bottom="0.984027777777778" header="0.511805555555555" footer="0.51180555555555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16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1" customWidth="1"/>
    <col min="2" max="2" width="34.00390625" style="1" customWidth="1"/>
    <col min="3" max="3" width="11.00390625" style="1" customWidth="1"/>
    <col min="4" max="4" width="10.00390625" style="1" customWidth="1"/>
    <col min="5" max="5" width="7.00390625" style="1" customWidth="1"/>
    <col min="6" max="6" width="9.00390625" style="1" customWidth="1"/>
    <col min="7" max="7" width="13.00390625" style="1" customWidth="1"/>
    <col min="8" max="8" width="6.00390625" style="1" customWidth="1"/>
    <col min="9" max="9" width="10.00390625" style="1" customWidth="1"/>
    <col min="10" max="10" width="13.00390625" style="1" customWidth="1"/>
    <col min="11" max="11" width="16.00390625" style="1" customWidth="1"/>
    <col min="12" max="12" width="10.00390625" style="1" customWidth="1"/>
    <col min="13" max="13" width="13.00390625" style="1" customWidth="1"/>
    <col min="14" max="14" width="22.00390625" style="1" customWidth="1"/>
    <col min="15" max="15" width="24.00390625" style="1" customWidth="1"/>
    <col min="16" max="16" width="23.00390625" style="1" customWidth="1"/>
    <col min="17" max="17" width="2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17" ht="12.75">
      <c r="A6" s="4"/>
      <c r="B6" s="12" t="s">
        <v>1794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.75">
      <c r="A7" s="4"/>
      <c r="B7" s="4" t="s">
        <v>178</v>
      </c>
      <c r="C7" s="4" t="s">
        <v>56</v>
      </c>
      <c r="D7" s="4" t="s">
        <v>168</v>
      </c>
      <c r="E7" s="4" t="s">
        <v>58</v>
      </c>
      <c r="F7" s="4" t="s">
        <v>59</v>
      </c>
      <c r="G7" s="4" t="s">
        <v>109</v>
      </c>
      <c r="H7" s="4" t="s">
        <v>110</v>
      </c>
      <c r="I7" s="4" t="s">
        <v>60</v>
      </c>
      <c r="J7" s="4" t="s">
        <v>61</v>
      </c>
      <c r="K7" s="4" t="s">
        <v>1790</v>
      </c>
      <c r="L7" s="4" t="s">
        <v>111</v>
      </c>
      <c r="M7" s="4" t="s">
        <v>1791</v>
      </c>
      <c r="N7" s="4" t="s">
        <v>113</v>
      </c>
      <c r="O7" s="4" t="s">
        <v>64</v>
      </c>
      <c r="P7" s="4" t="s">
        <v>114</v>
      </c>
      <c r="Q7" s="4"/>
    </row>
    <row r="8" spans="1:17" ht="12.75">
      <c r="A8" s="4"/>
      <c r="B8" s="4"/>
      <c r="C8" s="4"/>
      <c r="D8" s="4"/>
      <c r="E8" s="4"/>
      <c r="F8" s="4"/>
      <c r="G8" s="4" t="s">
        <v>1350</v>
      </c>
      <c r="H8" s="4" t="s">
        <v>115</v>
      </c>
      <c r="I8" s="4"/>
      <c r="J8" s="4" t="s">
        <v>8</v>
      </c>
      <c r="K8" s="4" t="s">
        <v>8</v>
      </c>
      <c r="L8" s="4" t="s">
        <v>116</v>
      </c>
      <c r="M8" s="4" t="s">
        <v>7</v>
      </c>
      <c r="N8" s="4" t="s">
        <v>8</v>
      </c>
      <c r="O8" s="4" t="s">
        <v>8</v>
      </c>
      <c r="P8" s="4" t="s">
        <v>8</v>
      </c>
      <c r="Q8" s="4"/>
    </row>
    <row r="9" spans="1:17" ht="12.75">
      <c r="A9" s="4"/>
      <c r="B9" s="4"/>
      <c r="C9" s="12" t="s">
        <v>9</v>
      </c>
      <c r="D9" s="12" t="s">
        <v>10</v>
      </c>
      <c r="E9" s="12" t="s">
        <v>65</v>
      </c>
      <c r="F9" s="12" t="s">
        <v>66</v>
      </c>
      <c r="G9" s="12" t="s">
        <v>67</v>
      </c>
      <c r="H9" s="12" t="s">
        <v>68</v>
      </c>
      <c r="I9" s="12" t="s">
        <v>69</v>
      </c>
      <c r="J9" s="12" t="s">
        <v>70</v>
      </c>
      <c r="K9" s="12" t="s">
        <v>71</v>
      </c>
      <c r="L9" s="12" t="s">
        <v>118</v>
      </c>
      <c r="M9" s="12" t="s">
        <v>119</v>
      </c>
      <c r="N9" s="12" t="s">
        <v>120</v>
      </c>
      <c r="O9" s="12" t="s">
        <v>121</v>
      </c>
      <c r="P9" s="12" t="s">
        <v>122</v>
      </c>
      <c r="Q9" s="4"/>
    </row>
    <row r="10" spans="1:17" ht="12.75">
      <c r="A10" s="13"/>
      <c r="B10" s="13" t="s">
        <v>1795</v>
      </c>
      <c r="C10" s="13"/>
      <c r="D10" s="13"/>
      <c r="E10" s="13"/>
      <c r="F10" s="13"/>
      <c r="G10" s="13"/>
      <c r="H10" s="14">
        <v>0</v>
      </c>
      <c r="I10" s="13"/>
      <c r="J10" s="14">
        <v>0</v>
      </c>
      <c r="K10" s="14">
        <v>0</v>
      </c>
      <c r="L10" s="13"/>
      <c r="M10" s="14">
        <v>0</v>
      </c>
      <c r="N10" s="14">
        <v>0</v>
      </c>
      <c r="O10" s="14">
        <v>0</v>
      </c>
      <c r="P10" s="14">
        <v>0</v>
      </c>
      <c r="Q10" s="13"/>
    </row>
    <row r="11" spans="1:17" ht="12.75">
      <c r="A11" s="13"/>
      <c r="B11" s="13" t="s">
        <v>1796</v>
      </c>
      <c r="C11" s="13"/>
      <c r="D11" s="13"/>
      <c r="E11" s="13"/>
      <c r="F11" s="13"/>
      <c r="G11" s="13"/>
      <c r="H11" s="14">
        <v>0</v>
      </c>
      <c r="I11" s="13"/>
      <c r="J11" s="14">
        <v>0</v>
      </c>
      <c r="K11" s="14">
        <v>0</v>
      </c>
      <c r="L11" s="13"/>
      <c r="M11" s="14">
        <v>0</v>
      </c>
      <c r="N11" s="14">
        <v>0</v>
      </c>
      <c r="O11" s="14">
        <v>0</v>
      </c>
      <c r="P11" s="14">
        <v>0</v>
      </c>
      <c r="Q11" s="13"/>
    </row>
    <row r="12" spans="1:17" ht="12.75">
      <c r="A12" s="7"/>
      <c r="B12" s="7" t="s">
        <v>1797</v>
      </c>
      <c r="C12" s="7"/>
      <c r="D12" s="7"/>
      <c r="E12" s="7"/>
      <c r="F12" s="7"/>
      <c r="G12" s="7"/>
      <c r="H12" s="15">
        <v>0</v>
      </c>
      <c r="I12" s="7"/>
      <c r="J12" s="15">
        <v>0</v>
      </c>
      <c r="K12" s="15">
        <v>0</v>
      </c>
      <c r="L12" s="7"/>
      <c r="M12" s="15">
        <v>0</v>
      </c>
      <c r="N12" s="15">
        <v>0</v>
      </c>
      <c r="O12" s="15">
        <v>0</v>
      </c>
      <c r="P12" s="15">
        <v>0</v>
      </c>
      <c r="Q12" s="7"/>
    </row>
    <row r="13" spans="1:17" ht="12.75">
      <c r="A13" s="7"/>
      <c r="B13" s="7" t="s">
        <v>1798</v>
      </c>
      <c r="C13" s="7"/>
      <c r="D13" s="7"/>
      <c r="E13" s="7"/>
      <c r="F13" s="7"/>
      <c r="G13" s="7"/>
      <c r="H13" s="15">
        <v>0</v>
      </c>
      <c r="I13" s="7"/>
      <c r="J13" s="15">
        <v>0</v>
      </c>
      <c r="K13" s="15">
        <v>0</v>
      </c>
      <c r="L13" s="7"/>
      <c r="M13" s="15">
        <v>0</v>
      </c>
      <c r="N13" s="15">
        <v>0</v>
      </c>
      <c r="O13" s="15">
        <v>0</v>
      </c>
      <c r="P13" s="15">
        <v>0</v>
      </c>
      <c r="Q13" s="7"/>
    </row>
    <row r="14" spans="1:17" ht="12.75">
      <c r="A14" s="7"/>
      <c r="B14" s="7" t="s">
        <v>1662</v>
      </c>
      <c r="C14" s="7"/>
      <c r="D14" s="7"/>
      <c r="E14" s="7"/>
      <c r="F14" s="7"/>
      <c r="G14" s="7"/>
      <c r="H14" s="15">
        <v>0</v>
      </c>
      <c r="I14" s="7"/>
      <c r="J14" s="15">
        <v>0</v>
      </c>
      <c r="K14" s="15">
        <v>0</v>
      </c>
      <c r="L14" s="7"/>
      <c r="M14" s="15">
        <v>0</v>
      </c>
      <c r="N14" s="15">
        <v>0</v>
      </c>
      <c r="O14" s="15">
        <v>0</v>
      </c>
      <c r="P14" s="15">
        <v>0</v>
      </c>
      <c r="Q14" s="7"/>
    </row>
    <row r="15" spans="1:17" ht="12.75">
      <c r="A15" s="7"/>
      <c r="B15" s="7" t="s">
        <v>1147</v>
      </c>
      <c r="C15" s="7"/>
      <c r="D15" s="7"/>
      <c r="E15" s="7"/>
      <c r="F15" s="7"/>
      <c r="G15" s="7"/>
      <c r="H15" s="15">
        <v>0</v>
      </c>
      <c r="I15" s="7"/>
      <c r="J15" s="15">
        <v>0</v>
      </c>
      <c r="K15" s="15">
        <v>0</v>
      </c>
      <c r="L15" s="7"/>
      <c r="M15" s="15">
        <v>0</v>
      </c>
      <c r="N15" s="15">
        <v>0</v>
      </c>
      <c r="O15" s="15">
        <v>0</v>
      </c>
      <c r="P15" s="15">
        <v>0</v>
      </c>
      <c r="Q15" s="7"/>
    </row>
    <row r="16" spans="1:2" ht="12.75">
      <c r="A16" s="3" t="s">
        <v>1783</v>
      </c>
      <c r="B16" s="3" t="s">
        <v>53</v>
      </c>
    </row>
  </sheetData>
  <sheetProtection/>
  <printOptions/>
  <pageMargins left="0.747916666666667" right="0.747916666666667" top="0.984027777777778" bottom="0.984027777777778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1" customWidth="1"/>
    <col min="2" max="2" width="40.00390625" style="1" customWidth="1"/>
    <col min="3" max="3" width="15.00390625" style="1" customWidth="1"/>
    <col min="4" max="4" width="11.00390625" style="1" customWidth="1"/>
    <col min="5" max="5" width="7.00390625" style="1" customWidth="1"/>
    <col min="6" max="6" width="11.00390625" style="1" customWidth="1"/>
    <col min="7" max="7" width="13.00390625" style="1" customWidth="1"/>
    <col min="8" max="8" width="6.00390625" style="1" customWidth="1"/>
    <col min="9" max="9" width="14.00390625" style="1" customWidth="1"/>
    <col min="10" max="10" width="13.00390625" style="1" customWidth="1"/>
    <col min="11" max="11" width="14.00390625" style="1" customWidth="1"/>
    <col min="12" max="12" width="15.00390625" style="1" customWidth="1"/>
    <col min="13" max="13" width="8.00390625" style="1" customWidth="1"/>
    <col min="14" max="14" width="11.00390625" style="1" customWidth="1"/>
    <col min="15" max="15" width="22.00390625" style="1" customWidth="1"/>
    <col min="16" max="16" width="24.00390625" style="1" customWidth="1"/>
    <col min="17" max="17" width="23.00390625" style="1" customWidth="1"/>
    <col min="18" max="18" width="11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18" ht="12.75">
      <c r="A6" s="4"/>
      <c r="B6" s="12" t="s">
        <v>106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4"/>
      <c r="B7" s="12" t="s">
        <v>107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2.75">
      <c r="A8" s="4"/>
      <c r="B8" s="4" t="s">
        <v>55</v>
      </c>
      <c r="C8" s="4" t="s">
        <v>56</v>
      </c>
      <c r="D8" s="4" t="s">
        <v>108</v>
      </c>
      <c r="E8" s="4" t="s">
        <v>58</v>
      </c>
      <c r="F8" s="4" t="s">
        <v>59</v>
      </c>
      <c r="G8" s="4" t="s">
        <v>109</v>
      </c>
      <c r="H8" s="4" t="s">
        <v>110</v>
      </c>
      <c r="I8" s="4" t="s">
        <v>60</v>
      </c>
      <c r="J8" s="4" t="s">
        <v>61</v>
      </c>
      <c r="K8" s="4" t="s">
        <v>62</v>
      </c>
      <c r="L8" s="4" t="s">
        <v>111</v>
      </c>
      <c r="M8" s="4" t="s">
        <v>112</v>
      </c>
      <c r="N8" s="4" t="s">
        <v>63</v>
      </c>
      <c r="O8" s="4" t="s">
        <v>113</v>
      </c>
      <c r="P8" s="4" t="s">
        <v>64</v>
      </c>
      <c r="Q8" s="4" t="s">
        <v>114</v>
      </c>
      <c r="R8" s="4"/>
    </row>
    <row r="9" spans="1:18" ht="12.75">
      <c r="A9" s="4"/>
      <c r="B9" s="4"/>
      <c r="C9" s="4"/>
      <c r="D9" s="4"/>
      <c r="E9" s="4"/>
      <c r="F9" s="4"/>
      <c r="G9" s="4"/>
      <c r="H9" s="4" t="s">
        <v>115</v>
      </c>
      <c r="I9" s="4"/>
      <c r="J9" s="4" t="s">
        <v>8</v>
      </c>
      <c r="K9" s="4" t="s">
        <v>8</v>
      </c>
      <c r="L9" s="4" t="s">
        <v>116</v>
      </c>
      <c r="M9" s="4" t="s">
        <v>117</v>
      </c>
      <c r="N9" s="4" t="s">
        <v>7</v>
      </c>
      <c r="O9" s="4" t="s">
        <v>8</v>
      </c>
      <c r="P9" s="4" t="s">
        <v>8</v>
      </c>
      <c r="Q9" s="4" t="s">
        <v>8</v>
      </c>
      <c r="R9" s="4"/>
    </row>
    <row r="10" spans="1:18" ht="12.75">
      <c r="A10" s="4"/>
      <c r="B10" s="4"/>
      <c r="C10" s="12" t="s">
        <v>9</v>
      </c>
      <c r="D10" s="12" t="s">
        <v>10</v>
      </c>
      <c r="E10" s="12" t="s">
        <v>65</v>
      </c>
      <c r="F10" s="12" t="s">
        <v>66</v>
      </c>
      <c r="G10" s="12" t="s">
        <v>67</v>
      </c>
      <c r="H10" s="12" t="s">
        <v>68</v>
      </c>
      <c r="I10" s="12" t="s">
        <v>69</v>
      </c>
      <c r="J10" s="12" t="s">
        <v>70</v>
      </c>
      <c r="K10" s="12" t="s">
        <v>71</v>
      </c>
      <c r="L10" s="12" t="s">
        <v>118</v>
      </c>
      <c r="M10" s="12" t="s">
        <v>119</v>
      </c>
      <c r="N10" s="12" t="s">
        <v>120</v>
      </c>
      <c r="O10" s="12" t="s">
        <v>121</v>
      </c>
      <c r="P10" s="12" t="s">
        <v>122</v>
      </c>
      <c r="Q10" s="12" t="s">
        <v>123</v>
      </c>
      <c r="R10" s="4"/>
    </row>
    <row r="11" spans="1:18" ht="12.75">
      <c r="A11" s="13"/>
      <c r="B11" s="13" t="s">
        <v>124</v>
      </c>
      <c r="C11" s="13"/>
      <c r="D11" s="13"/>
      <c r="E11" s="13"/>
      <c r="F11" s="13"/>
      <c r="G11" s="13"/>
      <c r="H11" s="14">
        <v>4.53</v>
      </c>
      <c r="I11" s="13"/>
      <c r="J11" s="14">
        <v>4.7</v>
      </c>
      <c r="K11" s="14">
        <v>0.78</v>
      </c>
      <c r="L11" s="14">
        <v>69350230</v>
      </c>
      <c r="M11" s="13"/>
      <c r="N11" s="14">
        <v>89933.02</v>
      </c>
      <c r="O11" s="13"/>
      <c r="P11" s="14">
        <v>100</v>
      </c>
      <c r="Q11" s="14">
        <v>19.17</v>
      </c>
      <c r="R11" s="13"/>
    </row>
    <row r="12" spans="1:18" ht="12.75">
      <c r="A12" s="7"/>
      <c r="B12" s="7" t="s">
        <v>73</v>
      </c>
      <c r="C12" s="7"/>
      <c r="D12" s="7"/>
      <c r="E12" s="7"/>
      <c r="F12" s="7"/>
      <c r="G12" s="7"/>
      <c r="H12" s="15">
        <v>4.65</v>
      </c>
      <c r="I12" s="7"/>
      <c r="J12" s="15">
        <v>4.74</v>
      </c>
      <c r="K12" s="15">
        <v>0.8</v>
      </c>
      <c r="L12" s="15">
        <v>68750230</v>
      </c>
      <c r="M12" s="7"/>
      <c r="N12" s="15">
        <v>87627.79</v>
      </c>
      <c r="O12" s="7"/>
      <c r="P12" s="15">
        <v>97.44</v>
      </c>
      <c r="Q12" s="15">
        <v>18.68</v>
      </c>
      <c r="R12" s="7"/>
    </row>
    <row r="13" spans="1:18" ht="12.75">
      <c r="A13" s="7"/>
      <c r="B13" s="7" t="s">
        <v>125</v>
      </c>
      <c r="C13" s="7"/>
      <c r="D13" s="7"/>
      <c r="E13" s="7"/>
      <c r="F13" s="7"/>
      <c r="G13" s="7"/>
      <c r="H13" s="15">
        <v>5.15</v>
      </c>
      <c r="I13" s="7"/>
      <c r="J13" s="15">
        <v>3.42</v>
      </c>
      <c r="K13" s="15">
        <v>0.29</v>
      </c>
      <c r="L13" s="15">
        <v>23315926</v>
      </c>
      <c r="M13" s="7"/>
      <c r="N13" s="15">
        <v>31837.29</v>
      </c>
      <c r="O13" s="7"/>
      <c r="P13" s="15">
        <v>35.4</v>
      </c>
      <c r="Q13" s="15">
        <v>6.79</v>
      </c>
      <c r="R13" s="7"/>
    </row>
    <row r="14" spans="1:18" ht="12.75">
      <c r="A14" s="16"/>
      <c r="B14" s="16" t="s">
        <v>126</v>
      </c>
      <c r="C14" s="17" t="s">
        <v>127</v>
      </c>
      <c r="D14" s="17" t="s">
        <v>128</v>
      </c>
      <c r="E14" s="17" t="s">
        <v>129</v>
      </c>
      <c r="F14" s="16" t="s">
        <v>130</v>
      </c>
      <c r="G14" s="16"/>
      <c r="H14" s="18">
        <v>6.42</v>
      </c>
      <c r="I14" s="16" t="s">
        <v>80</v>
      </c>
      <c r="J14" s="18">
        <v>1.75</v>
      </c>
      <c r="K14" s="18">
        <v>0.4</v>
      </c>
      <c r="L14" s="18">
        <v>4431986</v>
      </c>
      <c r="M14" s="18">
        <v>110.03</v>
      </c>
      <c r="N14" s="18">
        <v>4876.51</v>
      </c>
      <c r="O14" s="18">
        <v>0.03</v>
      </c>
      <c r="P14" s="18">
        <v>5.42</v>
      </c>
      <c r="Q14" s="18">
        <v>1.04</v>
      </c>
      <c r="R14" s="16"/>
    </row>
    <row r="15" spans="1:18" ht="12.75">
      <c r="A15" s="16"/>
      <c r="B15" s="16" t="s">
        <v>131</v>
      </c>
      <c r="C15" s="17" t="s">
        <v>132</v>
      </c>
      <c r="D15" s="17" t="s">
        <v>128</v>
      </c>
      <c r="E15" s="17" t="s">
        <v>129</v>
      </c>
      <c r="F15" s="16" t="s">
        <v>130</v>
      </c>
      <c r="G15" s="16"/>
      <c r="H15" s="18">
        <v>5.4</v>
      </c>
      <c r="I15" s="16" t="s">
        <v>80</v>
      </c>
      <c r="J15" s="18">
        <v>2.75</v>
      </c>
      <c r="K15" s="18">
        <v>0.23</v>
      </c>
      <c r="L15" s="18">
        <v>3736000</v>
      </c>
      <c r="M15" s="18">
        <v>117.85</v>
      </c>
      <c r="N15" s="18">
        <v>4402.88</v>
      </c>
      <c r="O15" s="18">
        <v>0.02</v>
      </c>
      <c r="P15" s="18">
        <v>4.9</v>
      </c>
      <c r="Q15" s="18">
        <v>0.94</v>
      </c>
      <c r="R15" s="16"/>
    </row>
    <row r="16" spans="1:18" ht="12.75">
      <c r="A16" s="16"/>
      <c r="B16" s="16" t="s">
        <v>133</v>
      </c>
      <c r="C16" s="17" t="s">
        <v>134</v>
      </c>
      <c r="D16" s="17" t="s">
        <v>128</v>
      </c>
      <c r="E16" s="17" t="s">
        <v>129</v>
      </c>
      <c r="F16" s="16" t="s">
        <v>130</v>
      </c>
      <c r="G16" s="16"/>
      <c r="H16" s="18">
        <v>2.75</v>
      </c>
      <c r="I16" s="16" t="s">
        <v>80</v>
      </c>
      <c r="J16" s="18">
        <v>3</v>
      </c>
      <c r="K16" s="18">
        <v>-0.07</v>
      </c>
      <c r="L16" s="18">
        <v>141097</v>
      </c>
      <c r="M16" s="18">
        <v>118.92</v>
      </c>
      <c r="N16" s="18">
        <v>167.79</v>
      </c>
      <c r="O16" s="18">
        <v>0</v>
      </c>
      <c r="P16" s="18">
        <v>0.19</v>
      </c>
      <c r="Q16" s="18">
        <v>0.04</v>
      </c>
      <c r="R16" s="16"/>
    </row>
    <row r="17" spans="1:18" ht="12.75">
      <c r="A17" s="16"/>
      <c r="B17" s="16" t="s">
        <v>135</v>
      </c>
      <c r="C17" s="17" t="s">
        <v>136</v>
      </c>
      <c r="D17" s="17" t="s">
        <v>128</v>
      </c>
      <c r="E17" s="17" t="s">
        <v>129</v>
      </c>
      <c r="F17" s="16" t="s">
        <v>130</v>
      </c>
      <c r="G17" s="16"/>
      <c r="H17" s="18">
        <v>1.3</v>
      </c>
      <c r="I17" s="16" t="s">
        <v>80</v>
      </c>
      <c r="J17" s="18">
        <v>3.5</v>
      </c>
      <c r="K17" s="18">
        <v>0.3</v>
      </c>
      <c r="L17" s="18">
        <v>2852471</v>
      </c>
      <c r="M17" s="18">
        <v>123.8</v>
      </c>
      <c r="N17" s="18">
        <v>3531.36</v>
      </c>
      <c r="O17" s="18">
        <v>0.01</v>
      </c>
      <c r="P17" s="18">
        <v>3.93</v>
      </c>
      <c r="Q17" s="18">
        <v>0.75</v>
      </c>
      <c r="R17" s="16"/>
    </row>
    <row r="18" spans="1:18" ht="12.75">
      <c r="A18" s="16"/>
      <c r="B18" s="16" t="s">
        <v>137</v>
      </c>
      <c r="C18" s="17" t="s">
        <v>138</v>
      </c>
      <c r="D18" s="17" t="s">
        <v>128</v>
      </c>
      <c r="E18" s="17" t="s">
        <v>129</v>
      </c>
      <c r="F18" s="16" t="s">
        <v>130</v>
      </c>
      <c r="G18" s="16"/>
      <c r="H18" s="18">
        <v>4.25</v>
      </c>
      <c r="I18" s="16" t="s">
        <v>80</v>
      </c>
      <c r="J18" s="18">
        <v>4</v>
      </c>
      <c r="K18" s="18">
        <v>0.07</v>
      </c>
      <c r="L18" s="18">
        <v>6038904</v>
      </c>
      <c r="M18" s="18">
        <v>154.33</v>
      </c>
      <c r="N18" s="18">
        <v>9319.84</v>
      </c>
      <c r="O18" s="18">
        <v>0.04</v>
      </c>
      <c r="P18" s="18">
        <v>10.36</v>
      </c>
      <c r="Q18" s="18">
        <v>1.99</v>
      </c>
      <c r="R18" s="16"/>
    </row>
    <row r="19" spans="1:18" ht="12.75">
      <c r="A19" s="16"/>
      <c r="B19" s="16" t="s">
        <v>139</v>
      </c>
      <c r="C19" s="17" t="s">
        <v>140</v>
      </c>
      <c r="D19" s="17" t="s">
        <v>128</v>
      </c>
      <c r="E19" s="17" t="s">
        <v>129</v>
      </c>
      <c r="F19" s="16" t="s">
        <v>130</v>
      </c>
      <c r="G19" s="16"/>
      <c r="H19" s="18">
        <v>6.72</v>
      </c>
      <c r="I19" s="16" t="s">
        <v>80</v>
      </c>
      <c r="J19" s="18">
        <v>4</v>
      </c>
      <c r="K19" s="18">
        <v>0.49</v>
      </c>
      <c r="L19" s="18">
        <v>6115468</v>
      </c>
      <c r="M19" s="18">
        <v>155.98</v>
      </c>
      <c r="N19" s="18">
        <v>9538.91</v>
      </c>
      <c r="O19" s="18">
        <v>0.06</v>
      </c>
      <c r="P19" s="18">
        <v>10.61</v>
      </c>
      <c r="Q19" s="18">
        <v>2.03</v>
      </c>
      <c r="R19" s="16"/>
    </row>
    <row r="20" spans="1:18" ht="12.75">
      <c r="A20" s="7"/>
      <c r="B20" s="7" t="s">
        <v>141</v>
      </c>
      <c r="C20" s="7"/>
      <c r="D20" s="7"/>
      <c r="E20" s="7"/>
      <c r="F20" s="7"/>
      <c r="G20" s="7"/>
      <c r="H20" s="15">
        <v>4.37</v>
      </c>
      <c r="I20" s="7"/>
      <c r="J20" s="15">
        <v>5.5</v>
      </c>
      <c r="K20" s="15">
        <v>1.08</v>
      </c>
      <c r="L20" s="15">
        <v>45434304</v>
      </c>
      <c r="M20" s="7"/>
      <c r="N20" s="15">
        <v>55790.5</v>
      </c>
      <c r="O20" s="7"/>
      <c r="P20" s="15">
        <v>62.04</v>
      </c>
      <c r="Q20" s="15">
        <v>11.89</v>
      </c>
      <c r="R20" s="7"/>
    </row>
    <row r="21" spans="1:18" ht="12.75">
      <c r="A21" s="16"/>
      <c r="B21" s="16" t="s">
        <v>142</v>
      </c>
      <c r="C21" s="17" t="s">
        <v>143</v>
      </c>
      <c r="D21" s="17" t="s">
        <v>128</v>
      </c>
      <c r="E21" s="17" t="s">
        <v>129</v>
      </c>
      <c r="F21" s="16" t="s">
        <v>130</v>
      </c>
      <c r="G21" s="16"/>
      <c r="H21" s="18">
        <v>1.05</v>
      </c>
      <c r="I21" s="16" t="s">
        <v>80</v>
      </c>
      <c r="J21" s="18">
        <v>4</v>
      </c>
      <c r="K21" s="18">
        <v>0.2</v>
      </c>
      <c r="L21" s="18">
        <v>113913</v>
      </c>
      <c r="M21" s="18">
        <v>107.78</v>
      </c>
      <c r="N21" s="18">
        <v>122.77</v>
      </c>
      <c r="O21" s="18">
        <v>0</v>
      </c>
      <c r="P21" s="18">
        <v>0.14</v>
      </c>
      <c r="Q21" s="18">
        <v>0.03</v>
      </c>
      <c r="R21" s="16"/>
    </row>
    <row r="22" spans="1:18" ht="12.75">
      <c r="A22" s="16"/>
      <c r="B22" s="16" t="s">
        <v>144</v>
      </c>
      <c r="C22" s="17" t="s">
        <v>145</v>
      </c>
      <c r="D22" s="17" t="s">
        <v>128</v>
      </c>
      <c r="E22" s="17" t="s">
        <v>129</v>
      </c>
      <c r="F22" s="16" t="s">
        <v>130</v>
      </c>
      <c r="G22" s="16"/>
      <c r="H22" s="18">
        <v>6.39</v>
      </c>
      <c r="I22" s="16" t="s">
        <v>80</v>
      </c>
      <c r="J22" s="18">
        <v>3.75</v>
      </c>
      <c r="K22" s="18">
        <v>1.71</v>
      </c>
      <c r="L22" s="18">
        <v>5992392</v>
      </c>
      <c r="M22" s="18">
        <v>116.64</v>
      </c>
      <c r="N22" s="18">
        <v>6989.53</v>
      </c>
      <c r="O22" s="18">
        <v>0.04</v>
      </c>
      <c r="P22" s="18">
        <v>7.77</v>
      </c>
      <c r="Q22" s="18">
        <v>1.49</v>
      </c>
      <c r="R22" s="16"/>
    </row>
    <row r="23" spans="1:18" ht="12.75">
      <c r="A23" s="16"/>
      <c r="B23" s="16" t="s">
        <v>146</v>
      </c>
      <c r="C23" s="17" t="s">
        <v>147</v>
      </c>
      <c r="D23" s="17" t="s">
        <v>128</v>
      </c>
      <c r="E23" s="17" t="s">
        <v>129</v>
      </c>
      <c r="F23" s="16" t="s">
        <v>130</v>
      </c>
      <c r="G23" s="16"/>
      <c r="H23" s="18">
        <v>2.01</v>
      </c>
      <c r="I23" s="16" t="s">
        <v>80</v>
      </c>
      <c r="J23" s="18">
        <v>6</v>
      </c>
      <c r="K23" s="18">
        <v>0.38</v>
      </c>
      <c r="L23" s="18">
        <v>14531715</v>
      </c>
      <c r="M23" s="18">
        <v>117.11</v>
      </c>
      <c r="N23" s="18">
        <v>17018.09</v>
      </c>
      <c r="O23" s="18">
        <v>0.08</v>
      </c>
      <c r="P23" s="18">
        <v>18.92</v>
      </c>
      <c r="Q23" s="18">
        <v>3.63</v>
      </c>
      <c r="R23" s="16"/>
    </row>
    <row r="24" spans="1:18" ht="12.75">
      <c r="A24" s="16"/>
      <c r="B24" s="16" t="s">
        <v>148</v>
      </c>
      <c r="C24" s="17" t="s">
        <v>149</v>
      </c>
      <c r="D24" s="17" t="s">
        <v>128</v>
      </c>
      <c r="E24" s="17" t="s">
        <v>129</v>
      </c>
      <c r="F24" s="16" t="s">
        <v>130</v>
      </c>
      <c r="G24" s="16"/>
      <c r="H24" s="18">
        <v>2.83</v>
      </c>
      <c r="I24" s="16" t="s">
        <v>80</v>
      </c>
      <c r="J24" s="18">
        <v>5</v>
      </c>
      <c r="K24" s="18">
        <v>0.63</v>
      </c>
      <c r="L24" s="18">
        <v>6000000</v>
      </c>
      <c r="M24" s="18">
        <v>117.91</v>
      </c>
      <c r="N24" s="18">
        <v>7074.6</v>
      </c>
      <c r="O24" s="18">
        <v>0.03</v>
      </c>
      <c r="P24" s="18">
        <v>7.87</v>
      </c>
      <c r="Q24" s="18">
        <v>1.51</v>
      </c>
      <c r="R24" s="16"/>
    </row>
    <row r="25" spans="1:18" ht="12.75">
      <c r="A25" s="16"/>
      <c r="B25" s="16" t="s">
        <v>150</v>
      </c>
      <c r="C25" s="17" t="s">
        <v>151</v>
      </c>
      <c r="D25" s="17" t="s">
        <v>128</v>
      </c>
      <c r="E25" s="17" t="s">
        <v>129</v>
      </c>
      <c r="F25" s="16" t="s">
        <v>130</v>
      </c>
      <c r="G25" s="16"/>
      <c r="H25" s="18">
        <v>5.53</v>
      </c>
      <c r="I25" s="16" t="s">
        <v>80</v>
      </c>
      <c r="J25" s="18">
        <v>4.25</v>
      </c>
      <c r="K25" s="18">
        <v>1.45</v>
      </c>
      <c r="L25" s="18">
        <v>99937</v>
      </c>
      <c r="M25" s="18">
        <v>119.77</v>
      </c>
      <c r="N25" s="18">
        <v>119.69</v>
      </c>
      <c r="O25" s="18">
        <v>0</v>
      </c>
      <c r="P25" s="18">
        <v>0.13</v>
      </c>
      <c r="Q25" s="18">
        <v>0.03</v>
      </c>
      <c r="R25" s="16"/>
    </row>
    <row r="26" spans="1:18" ht="12.75">
      <c r="A26" s="16"/>
      <c r="B26" s="16" t="s">
        <v>152</v>
      </c>
      <c r="C26" s="17" t="s">
        <v>153</v>
      </c>
      <c r="D26" s="17" t="s">
        <v>128</v>
      </c>
      <c r="E26" s="17" t="s">
        <v>129</v>
      </c>
      <c r="F26" s="16" t="s">
        <v>130</v>
      </c>
      <c r="G26" s="16"/>
      <c r="H26" s="18">
        <v>4.45</v>
      </c>
      <c r="I26" s="16" t="s">
        <v>80</v>
      </c>
      <c r="J26" s="18">
        <v>5.5</v>
      </c>
      <c r="K26" s="18">
        <v>1.14</v>
      </c>
      <c r="L26" s="18">
        <v>11409927</v>
      </c>
      <c r="M26" s="18">
        <v>126.49</v>
      </c>
      <c r="N26" s="18">
        <v>14432.42</v>
      </c>
      <c r="O26" s="18">
        <v>0.06</v>
      </c>
      <c r="P26" s="18">
        <v>16.05</v>
      </c>
      <c r="Q26" s="18">
        <v>3.08</v>
      </c>
      <c r="R26" s="16"/>
    </row>
    <row r="27" spans="1:18" ht="12.75">
      <c r="A27" s="16"/>
      <c r="B27" s="16" t="s">
        <v>154</v>
      </c>
      <c r="C27" s="17" t="s">
        <v>155</v>
      </c>
      <c r="D27" s="17" t="s">
        <v>128</v>
      </c>
      <c r="E27" s="17" t="s">
        <v>129</v>
      </c>
      <c r="F27" s="16" t="s">
        <v>130</v>
      </c>
      <c r="G27" s="16"/>
      <c r="H27" s="18">
        <v>7.94</v>
      </c>
      <c r="I27" s="16" t="s">
        <v>80</v>
      </c>
      <c r="J27" s="18">
        <v>6.25</v>
      </c>
      <c r="K27" s="18">
        <v>2.09</v>
      </c>
      <c r="L27" s="18">
        <v>7286420</v>
      </c>
      <c r="M27" s="18">
        <v>137.7</v>
      </c>
      <c r="N27" s="18">
        <v>10033.4</v>
      </c>
      <c r="O27" s="18">
        <v>0.04</v>
      </c>
      <c r="P27" s="18">
        <v>11.16</v>
      </c>
      <c r="Q27" s="18">
        <v>2.14</v>
      </c>
      <c r="R27" s="16"/>
    </row>
    <row r="28" spans="1:18" ht="12.75">
      <c r="A28" s="7"/>
      <c r="B28" s="7" t="s">
        <v>156</v>
      </c>
      <c r="C28" s="7"/>
      <c r="D28" s="7"/>
      <c r="E28" s="7"/>
      <c r="F28" s="7"/>
      <c r="G28" s="7"/>
      <c r="H28" s="15">
        <v>0</v>
      </c>
      <c r="I28" s="7"/>
      <c r="J28" s="15">
        <v>0</v>
      </c>
      <c r="K28" s="15">
        <v>0</v>
      </c>
      <c r="L28" s="15">
        <v>0</v>
      </c>
      <c r="M28" s="7"/>
      <c r="N28" s="15">
        <v>0</v>
      </c>
      <c r="O28" s="7"/>
      <c r="P28" s="15">
        <v>0</v>
      </c>
      <c r="Q28" s="15">
        <v>0</v>
      </c>
      <c r="R28" s="7"/>
    </row>
    <row r="29" spans="1:18" ht="12.75">
      <c r="A29" s="7"/>
      <c r="B29" s="7" t="s">
        <v>102</v>
      </c>
      <c r="C29" s="7"/>
      <c r="D29" s="7"/>
      <c r="E29" s="7"/>
      <c r="F29" s="7"/>
      <c r="G29" s="7"/>
      <c r="H29" s="15">
        <v>0</v>
      </c>
      <c r="I29" s="7"/>
      <c r="J29" s="15">
        <v>2.87</v>
      </c>
      <c r="K29" s="15">
        <v>0</v>
      </c>
      <c r="L29" s="15">
        <v>600000</v>
      </c>
      <c r="M29" s="7"/>
      <c r="N29" s="15">
        <v>2305.23</v>
      </c>
      <c r="O29" s="7"/>
      <c r="P29" s="15">
        <v>2.56</v>
      </c>
      <c r="Q29" s="15">
        <v>0.49</v>
      </c>
      <c r="R29" s="7"/>
    </row>
    <row r="30" spans="1:18" ht="12.75">
      <c r="A30" s="7"/>
      <c r="B30" s="7" t="s">
        <v>157</v>
      </c>
      <c r="C30" s="7"/>
      <c r="D30" s="7"/>
      <c r="E30" s="7"/>
      <c r="F30" s="7"/>
      <c r="G30" s="7"/>
      <c r="H30" s="15">
        <v>0</v>
      </c>
      <c r="I30" s="7"/>
      <c r="J30" s="15">
        <v>0</v>
      </c>
      <c r="K30" s="15">
        <v>0</v>
      </c>
      <c r="L30" s="15">
        <v>0</v>
      </c>
      <c r="M30" s="7"/>
      <c r="N30" s="15">
        <v>0</v>
      </c>
      <c r="O30" s="7"/>
      <c r="P30" s="15">
        <v>0</v>
      </c>
      <c r="Q30" s="15">
        <v>0</v>
      </c>
      <c r="R30" s="7"/>
    </row>
    <row r="31" spans="1:18" ht="12.75">
      <c r="A31" s="7"/>
      <c r="B31" s="7" t="s">
        <v>158</v>
      </c>
      <c r="C31" s="7"/>
      <c r="D31" s="7"/>
      <c r="E31" s="7"/>
      <c r="F31" s="7"/>
      <c r="G31" s="7"/>
      <c r="H31" s="15">
        <v>0</v>
      </c>
      <c r="I31" s="7"/>
      <c r="J31" s="15">
        <v>2.87</v>
      </c>
      <c r="K31" s="15">
        <v>0</v>
      </c>
      <c r="L31" s="15">
        <v>600000</v>
      </c>
      <c r="M31" s="7"/>
      <c r="N31" s="15">
        <v>2305.23</v>
      </c>
      <c r="O31" s="7"/>
      <c r="P31" s="15">
        <v>2.56</v>
      </c>
      <c r="Q31" s="15">
        <v>0.49</v>
      </c>
      <c r="R31" s="7"/>
    </row>
    <row r="32" spans="1:18" ht="12.75">
      <c r="A32" s="16"/>
      <c r="B32" s="17" t="s">
        <v>159</v>
      </c>
      <c r="C32" s="17" t="s">
        <v>160</v>
      </c>
      <c r="D32" s="16" t="s">
        <v>161</v>
      </c>
      <c r="E32" s="17" t="s">
        <v>162</v>
      </c>
      <c r="F32" s="17" t="s">
        <v>163</v>
      </c>
      <c r="G32" s="16"/>
      <c r="H32" s="18">
        <v>0</v>
      </c>
      <c r="I32" s="16" t="s">
        <v>44</v>
      </c>
      <c r="J32" s="18">
        <v>2.87</v>
      </c>
      <c r="K32" s="18">
        <v>0</v>
      </c>
      <c r="L32" s="18">
        <v>600000</v>
      </c>
      <c r="M32" s="18">
        <v>99.95</v>
      </c>
      <c r="N32" s="18">
        <v>2305.23</v>
      </c>
      <c r="O32" s="18">
        <v>0</v>
      </c>
      <c r="P32" s="18">
        <v>2.56</v>
      </c>
      <c r="Q32" s="18">
        <v>0.49</v>
      </c>
      <c r="R32" s="17" t="s">
        <v>164</v>
      </c>
    </row>
    <row r="33" spans="1:18" ht="12.75">
      <c r="A33" s="13"/>
      <c r="B33" s="19" t="s">
        <v>105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 ht="12.75">
      <c r="A34" s="13"/>
      <c r="B34" s="19" t="s">
        <v>165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2" ht="12.75">
      <c r="A35" s="3" t="s">
        <v>52</v>
      </c>
      <c r="B35" s="3" t="s">
        <v>53</v>
      </c>
    </row>
  </sheetData>
  <sheetProtection/>
  <printOptions/>
  <pageMargins left="0.747916666666667" right="0.747916666666667" top="0.984027777777778" bottom="0.984027777777778" header="0.511805555555555" footer="0.51180555555555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P16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1" customWidth="1"/>
    <col min="2" max="2" width="35.00390625" style="1" customWidth="1"/>
    <col min="3" max="3" width="11.00390625" style="1" customWidth="1"/>
    <col min="4" max="4" width="10.00390625" style="1" customWidth="1"/>
    <col min="5" max="5" width="7.00390625" style="1" customWidth="1"/>
    <col min="6" max="6" width="9.00390625" style="1" customWidth="1"/>
    <col min="7" max="7" width="13.00390625" style="1" customWidth="1"/>
    <col min="8" max="8" width="6.00390625" style="1" customWidth="1"/>
    <col min="9" max="9" width="10.00390625" style="1" customWidth="1"/>
    <col min="10" max="10" width="13.00390625" style="1" customWidth="1"/>
    <col min="11" max="11" width="16.00390625" style="1" customWidth="1"/>
    <col min="12" max="12" width="10.00390625" style="1" customWidth="1"/>
    <col min="13" max="13" width="13.00390625" style="1" customWidth="1"/>
    <col min="14" max="14" width="22.00390625" style="1" customWidth="1"/>
    <col min="15" max="15" width="24.00390625" style="1" customWidth="1"/>
    <col min="16" max="16" width="23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16" ht="12.75">
      <c r="A6" s="4"/>
      <c r="B6" s="12" t="s">
        <v>1799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4"/>
      <c r="B7" s="4" t="s">
        <v>178</v>
      </c>
      <c r="C7" s="4" t="s">
        <v>56</v>
      </c>
      <c r="D7" s="4" t="s">
        <v>168</v>
      </c>
      <c r="E7" s="4" t="s">
        <v>58</v>
      </c>
      <c r="F7" s="4" t="s">
        <v>59</v>
      </c>
      <c r="G7" s="4" t="s">
        <v>109</v>
      </c>
      <c r="H7" s="4" t="s">
        <v>110</v>
      </c>
      <c r="I7" s="4" t="s">
        <v>60</v>
      </c>
      <c r="J7" s="4" t="s">
        <v>61</v>
      </c>
      <c r="K7" s="4" t="s">
        <v>1790</v>
      </c>
      <c r="L7" s="4" t="s">
        <v>111</v>
      </c>
      <c r="M7" s="4" t="s">
        <v>1791</v>
      </c>
      <c r="N7" s="4" t="s">
        <v>113</v>
      </c>
      <c r="O7" s="4" t="s">
        <v>64</v>
      </c>
      <c r="P7" s="4" t="s">
        <v>114</v>
      </c>
    </row>
    <row r="8" spans="1:16" ht="12.75">
      <c r="A8" s="4"/>
      <c r="B8" s="4"/>
      <c r="C8" s="4"/>
      <c r="D8" s="4"/>
      <c r="E8" s="4"/>
      <c r="F8" s="4"/>
      <c r="G8" s="4" t="s">
        <v>1350</v>
      </c>
      <c r="H8" s="4" t="s">
        <v>115</v>
      </c>
      <c r="I8" s="4"/>
      <c r="J8" s="4" t="s">
        <v>8</v>
      </c>
      <c r="K8" s="4" t="s">
        <v>8</v>
      </c>
      <c r="L8" s="4" t="s">
        <v>116</v>
      </c>
      <c r="M8" s="4" t="s">
        <v>7</v>
      </c>
      <c r="N8" s="4" t="s">
        <v>8</v>
      </c>
      <c r="O8" s="4" t="s">
        <v>8</v>
      </c>
      <c r="P8" s="4" t="s">
        <v>8</v>
      </c>
    </row>
    <row r="9" spans="1:16" ht="12.75">
      <c r="A9" s="4"/>
      <c r="B9" s="4"/>
      <c r="C9" s="12" t="s">
        <v>9</v>
      </c>
      <c r="D9" s="12" t="s">
        <v>10</v>
      </c>
      <c r="E9" s="12" t="s">
        <v>65</v>
      </c>
      <c r="F9" s="12" t="s">
        <v>66</v>
      </c>
      <c r="G9" s="12" t="s">
        <v>67</v>
      </c>
      <c r="H9" s="12" t="s">
        <v>68</v>
      </c>
      <c r="I9" s="12" t="s">
        <v>69</v>
      </c>
      <c r="J9" s="12" t="s">
        <v>70</v>
      </c>
      <c r="K9" s="12" t="s">
        <v>71</v>
      </c>
      <c r="L9" s="12" t="s">
        <v>118</v>
      </c>
      <c r="M9" s="12" t="s">
        <v>119</v>
      </c>
      <c r="N9" s="12" t="s">
        <v>120</v>
      </c>
      <c r="O9" s="12" t="s">
        <v>121</v>
      </c>
      <c r="P9" s="12" t="s">
        <v>122</v>
      </c>
    </row>
    <row r="10" spans="1:16" ht="12.75">
      <c r="A10" s="13"/>
      <c r="B10" s="13" t="s">
        <v>1800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ht="12.75">
      <c r="A11" s="7"/>
      <c r="B11" s="7" t="s">
        <v>1796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2.75">
      <c r="A12" s="7"/>
      <c r="B12" s="7" t="s">
        <v>1797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2.75">
      <c r="A13" s="7"/>
      <c r="B13" s="7" t="s">
        <v>1798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7"/>
      <c r="B14" s="7" t="s">
        <v>1662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2.75">
      <c r="A15" s="7"/>
      <c r="B15" s="7" t="s">
        <v>1147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2" ht="12.75">
      <c r="A16" s="3" t="s">
        <v>1783</v>
      </c>
      <c r="B16" s="3" t="s">
        <v>53</v>
      </c>
    </row>
  </sheetData>
  <sheetProtection/>
  <printOptions/>
  <pageMargins left="0.747916666666667" right="0.747916666666667" top="0.984027777777778" bottom="0.984027777777778" header="0.511805555555555" footer="0.51180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U21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1" customWidth="1"/>
    <col min="2" max="2" width="34.00390625" style="1" customWidth="1"/>
    <col min="3" max="5" width="11.00390625" style="1" customWidth="1"/>
    <col min="6" max="6" width="12.00390625" style="1" customWidth="1"/>
    <col min="7" max="7" width="10.00390625" style="1" customWidth="1"/>
    <col min="8" max="8" width="7.00390625" style="1" customWidth="1"/>
    <col min="9" max="9" width="9.00390625" style="1" customWidth="1"/>
    <col min="10" max="10" width="13.00390625" style="1" customWidth="1"/>
    <col min="11" max="11" width="6.00390625" style="1" customWidth="1"/>
    <col min="12" max="12" width="10.00390625" style="1" customWidth="1"/>
    <col min="13" max="13" width="13.00390625" style="1" customWidth="1"/>
    <col min="14" max="14" width="14.00390625" style="1" customWidth="1"/>
    <col min="15" max="15" width="10.00390625" style="1" customWidth="1"/>
    <col min="16" max="16" width="8.00390625" style="1" customWidth="1"/>
    <col min="17" max="17" width="10.00390625" style="1" customWidth="1"/>
    <col min="18" max="18" width="22.00390625" style="1" customWidth="1"/>
    <col min="19" max="19" width="24.00390625" style="1" customWidth="1"/>
    <col min="20" max="20" width="23.00390625" style="1" customWidth="1"/>
    <col min="21" max="21" width="2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21" ht="12.75">
      <c r="A6" s="4"/>
      <c r="B6" s="12" t="s">
        <v>106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4"/>
      <c r="B7" s="12" t="s">
        <v>166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2.75">
      <c r="A8" s="4"/>
      <c r="B8" s="4" t="s">
        <v>55</v>
      </c>
      <c r="C8" s="4" t="s">
        <v>56</v>
      </c>
      <c r="D8" s="4" t="s">
        <v>108</v>
      </c>
      <c r="E8" s="4" t="s">
        <v>167</v>
      </c>
      <c r="F8" s="4" t="s">
        <v>57</v>
      </c>
      <c r="G8" s="4" t="s">
        <v>168</v>
      </c>
      <c r="H8" s="4" t="s">
        <v>58</v>
      </c>
      <c r="I8" s="4" t="s">
        <v>59</v>
      </c>
      <c r="J8" s="4" t="s">
        <v>109</v>
      </c>
      <c r="K8" s="4" t="s">
        <v>110</v>
      </c>
      <c r="L8" s="4" t="s">
        <v>60</v>
      </c>
      <c r="M8" s="4" t="s">
        <v>61</v>
      </c>
      <c r="N8" s="4" t="s">
        <v>62</v>
      </c>
      <c r="O8" s="4" t="s">
        <v>111</v>
      </c>
      <c r="P8" s="4" t="s">
        <v>112</v>
      </c>
      <c r="Q8" s="4" t="s">
        <v>63</v>
      </c>
      <c r="R8" s="4" t="s">
        <v>113</v>
      </c>
      <c r="S8" s="4" t="s">
        <v>64</v>
      </c>
      <c r="T8" s="4" t="s">
        <v>114</v>
      </c>
      <c r="U8" s="4"/>
    </row>
    <row r="9" spans="1:21" ht="12.75">
      <c r="A9" s="4"/>
      <c r="B9" s="4"/>
      <c r="C9" s="4"/>
      <c r="D9" s="4"/>
      <c r="E9" s="4"/>
      <c r="F9" s="4"/>
      <c r="G9" s="4"/>
      <c r="H9" s="4"/>
      <c r="I9" s="4"/>
      <c r="J9" s="4"/>
      <c r="K9" s="4" t="s">
        <v>115</v>
      </c>
      <c r="L9" s="4"/>
      <c r="M9" s="4" t="s">
        <v>8</v>
      </c>
      <c r="N9" s="4" t="s">
        <v>8</v>
      </c>
      <c r="O9" s="4" t="s">
        <v>116</v>
      </c>
      <c r="P9" s="4" t="s">
        <v>117</v>
      </c>
      <c r="Q9" s="4" t="s">
        <v>7</v>
      </c>
      <c r="R9" s="4" t="s">
        <v>8</v>
      </c>
      <c r="S9" s="4" t="s">
        <v>8</v>
      </c>
      <c r="T9" s="4" t="s">
        <v>8</v>
      </c>
      <c r="U9" s="4"/>
    </row>
    <row r="10" spans="1:21" ht="12.75">
      <c r="A10" s="4"/>
      <c r="B10" s="4"/>
      <c r="C10" s="12" t="s">
        <v>9</v>
      </c>
      <c r="D10" s="12" t="s">
        <v>10</v>
      </c>
      <c r="E10" s="12" t="s">
        <v>65</v>
      </c>
      <c r="F10" s="12" t="s">
        <v>66</v>
      </c>
      <c r="G10" s="12" t="s">
        <v>67</v>
      </c>
      <c r="H10" s="12" t="s">
        <v>68</v>
      </c>
      <c r="I10" s="12" t="s">
        <v>69</v>
      </c>
      <c r="J10" s="12" t="s">
        <v>70</v>
      </c>
      <c r="K10" s="12" t="s">
        <v>71</v>
      </c>
      <c r="L10" s="12" t="s">
        <v>118</v>
      </c>
      <c r="M10" s="12" t="s">
        <v>119</v>
      </c>
      <c r="N10" s="12" t="s">
        <v>120</v>
      </c>
      <c r="O10" s="12" t="s">
        <v>121</v>
      </c>
      <c r="P10" s="12" t="s">
        <v>122</v>
      </c>
      <c r="Q10" s="12" t="s">
        <v>123</v>
      </c>
      <c r="R10" s="12" t="s">
        <v>169</v>
      </c>
      <c r="S10" s="12" t="s">
        <v>170</v>
      </c>
      <c r="T10" s="12" t="s">
        <v>171</v>
      </c>
      <c r="U10" s="4"/>
    </row>
    <row r="11" spans="1:21" ht="12.75">
      <c r="A11" s="13"/>
      <c r="B11" s="13" t="s">
        <v>172</v>
      </c>
      <c r="C11" s="13"/>
      <c r="D11" s="13"/>
      <c r="E11" s="13"/>
      <c r="F11" s="13"/>
      <c r="G11" s="13"/>
      <c r="H11" s="13"/>
      <c r="I11" s="13"/>
      <c r="J11" s="13"/>
      <c r="K11" s="14">
        <v>0</v>
      </c>
      <c r="L11" s="13"/>
      <c r="M11" s="14">
        <v>0</v>
      </c>
      <c r="N11" s="14">
        <v>0</v>
      </c>
      <c r="O11" s="14">
        <v>0</v>
      </c>
      <c r="P11" s="13"/>
      <c r="Q11" s="14">
        <v>0</v>
      </c>
      <c r="R11" s="13"/>
      <c r="S11" s="14">
        <v>0</v>
      </c>
      <c r="T11" s="14">
        <v>0</v>
      </c>
      <c r="U11" s="13"/>
    </row>
    <row r="12" spans="1:21" ht="12.75">
      <c r="A12" s="7"/>
      <c r="B12" s="7" t="s">
        <v>73</v>
      </c>
      <c r="C12" s="7"/>
      <c r="D12" s="7"/>
      <c r="E12" s="7"/>
      <c r="F12" s="7"/>
      <c r="G12" s="7"/>
      <c r="H12" s="7"/>
      <c r="I12" s="7"/>
      <c r="J12" s="7"/>
      <c r="K12" s="15">
        <v>0</v>
      </c>
      <c r="L12" s="7"/>
      <c r="M12" s="15">
        <v>0</v>
      </c>
      <c r="N12" s="15">
        <v>0</v>
      </c>
      <c r="O12" s="15">
        <v>0</v>
      </c>
      <c r="P12" s="7"/>
      <c r="Q12" s="15">
        <v>0</v>
      </c>
      <c r="R12" s="7"/>
      <c r="S12" s="15">
        <v>0</v>
      </c>
      <c r="T12" s="15">
        <v>0</v>
      </c>
      <c r="U12" s="7"/>
    </row>
    <row r="13" spans="1:21" ht="12.75">
      <c r="A13" s="7"/>
      <c r="B13" s="7" t="s">
        <v>173</v>
      </c>
      <c r="C13" s="7"/>
      <c r="D13" s="7"/>
      <c r="E13" s="7"/>
      <c r="F13" s="7"/>
      <c r="G13" s="7"/>
      <c r="H13" s="7"/>
      <c r="I13" s="7"/>
      <c r="J13" s="7"/>
      <c r="K13" s="15">
        <v>0</v>
      </c>
      <c r="L13" s="7"/>
      <c r="M13" s="15">
        <v>0</v>
      </c>
      <c r="N13" s="15">
        <v>0</v>
      </c>
      <c r="O13" s="15">
        <v>0</v>
      </c>
      <c r="P13" s="7"/>
      <c r="Q13" s="15">
        <v>0</v>
      </c>
      <c r="R13" s="7"/>
      <c r="S13" s="15">
        <v>0</v>
      </c>
      <c r="T13" s="15">
        <v>0</v>
      </c>
      <c r="U13" s="7"/>
    </row>
    <row r="14" spans="1:21" ht="12.75">
      <c r="A14" s="7"/>
      <c r="B14" s="7" t="s">
        <v>141</v>
      </c>
      <c r="C14" s="7"/>
      <c r="D14" s="7"/>
      <c r="E14" s="7"/>
      <c r="F14" s="7"/>
      <c r="G14" s="7"/>
      <c r="H14" s="7"/>
      <c r="I14" s="7"/>
      <c r="J14" s="7"/>
      <c r="K14" s="15">
        <v>0</v>
      </c>
      <c r="L14" s="7"/>
      <c r="M14" s="15">
        <v>0</v>
      </c>
      <c r="N14" s="15">
        <v>0</v>
      </c>
      <c r="O14" s="15">
        <v>0</v>
      </c>
      <c r="P14" s="7"/>
      <c r="Q14" s="15">
        <v>0</v>
      </c>
      <c r="R14" s="7"/>
      <c r="S14" s="15">
        <v>0</v>
      </c>
      <c r="T14" s="15">
        <v>0</v>
      </c>
      <c r="U14" s="7"/>
    </row>
    <row r="15" spans="1:21" ht="12.75">
      <c r="A15" s="7"/>
      <c r="B15" s="7" t="s">
        <v>174</v>
      </c>
      <c r="C15" s="7"/>
      <c r="D15" s="7"/>
      <c r="E15" s="7"/>
      <c r="F15" s="7"/>
      <c r="G15" s="7"/>
      <c r="H15" s="7"/>
      <c r="I15" s="7"/>
      <c r="J15" s="7"/>
      <c r="K15" s="15">
        <v>0</v>
      </c>
      <c r="L15" s="7"/>
      <c r="M15" s="15">
        <v>0</v>
      </c>
      <c r="N15" s="15">
        <v>0</v>
      </c>
      <c r="O15" s="15">
        <v>0</v>
      </c>
      <c r="P15" s="7"/>
      <c r="Q15" s="15">
        <v>0</v>
      </c>
      <c r="R15" s="7"/>
      <c r="S15" s="15">
        <v>0</v>
      </c>
      <c r="T15" s="15">
        <v>0</v>
      </c>
      <c r="U15" s="7"/>
    </row>
    <row r="16" spans="1:21" ht="12.75">
      <c r="A16" s="7"/>
      <c r="B16" s="7" t="s">
        <v>175</v>
      </c>
      <c r="C16" s="7"/>
      <c r="D16" s="7"/>
      <c r="E16" s="7"/>
      <c r="F16" s="7"/>
      <c r="G16" s="7"/>
      <c r="H16" s="7"/>
      <c r="I16" s="7"/>
      <c r="J16" s="7"/>
      <c r="K16" s="15">
        <v>0</v>
      </c>
      <c r="L16" s="7"/>
      <c r="M16" s="15">
        <v>0</v>
      </c>
      <c r="N16" s="15">
        <v>0</v>
      </c>
      <c r="O16" s="15">
        <v>0</v>
      </c>
      <c r="P16" s="7"/>
      <c r="Q16" s="15">
        <v>0</v>
      </c>
      <c r="R16" s="7"/>
      <c r="S16" s="15">
        <v>0</v>
      </c>
      <c r="T16" s="15">
        <v>0</v>
      </c>
      <c r="U16" s="7"/>
    </row>
    <row r="17" spans="1:21" ht="12.75">
      <c r="A17" s="7"/>
      <c r="B17" s="7" t="s">
        <v>176</v>
      </c>
      <c r="C17" s="7"/>
      <c r="D17" s="7"/>
      <c r="E17" s="7"/>
      <c r="F17" s="7"/>
      <c r="G17" s="7"/>
      <c r="H17" s="7"/>
      <c r="I17" s="7"/>
      <c r="J17" s="7"/>
      <c r="K17" s="15">
        <v>0</v>
      </c>
      <c r="L17" s="7"/>
      <c r="M17" s="15">
        <v>0</v>
      </c>
      <c r="N17" s="15">
        <v>0</v>
      </c>
      <c r="O17" s="15">
        <v>0</v>
      </c>
      <c r="P17" s="7"/>
      <c r="Q17" s="15">
        <v>0</v>
      </c>
      <c r="R17" s="7"/>
      <c r="S17" s="15">
        <v>0</v>
      </c>
      <c r="T17" s="15">
        <v>0</v>
      </c>
      <c r="U17" s="7"/>
    </row>
    <row r="18" spans="1:21" ht="12.75">
      <c r="A18" s="7"/>
      <c r="B18" s="7" t="s">
        <v>102</v>
      </c>
      <c r="C18" s="7"/>
      <c r="D18" s="7"/>
      <c r="E18" s="7"/>
      <c r="F18" s="7"/>
      <c r="G18" s="7"/>
      <c r="H18" s="7"/>
      <c r="I18" s="7"/>
      <c r="J18" s="7"/>
      <c r="K18" s="15">
        <v>0</v>
      </c>
      <c r="L18" s="7"/>
      <c r="M18" s="15">
        <v>0</v>
      </c>
      <c r="N18" s="15">
        <v>0</v>
      </c>
      <c r="O18" s="15">
        <v>0</v>
      </c>
      <c r="P18" s="7"/>
      <c r="Q18" s="15">
        <v>0</v>
      </c>
      <c r="R18" s="7"/>
      <c r="S18" s="15">
        <v>0</v>
      </c>
      <c r="T18" s="15">
        <v>0</v>
      </c>
      <c r="U18" s="7"/>
    </row>
    <row r="19" spans="1:21" ht="12.75">
      <c r="A19" s="13"/>
      <c r="B19" s="19" t="s">
        <v>105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21" ht="12.75">
      <c r="A20" s="13"/>
      <c r="B20" s="19" t="s">
        <v>165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" ht="12.75">
      <c r="A21" s="3" t="s">
        <v>52</v>
      </c>
      <c r="B21" s="3" t="s">
        <v>53</v>
      </c>
    </row>
  </sheetData>
  <sheetProtection/>
  <printOptions/>
  <pageMargins left="0.747916666666667" right="0.747916666666667" top="0.984027777777778" bottom="0.984027777777778" header="0.511805555555555" footer="0.51180555555555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U270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1" customWidth="1"/>
    <col min="2" max="2" width="41.00390625" style="1" customWidth="1"/>
    <col min="3" max="3" width="15.00390625" style="1" customWidth="1"/>
    <col min="4" max="5" width="11.00390625" style="1" customWidth="1"/>
    <col min="6" max="6" width="12.00390625" style="1" customWidth="1"/>
    <col min="7" max="7" width="47.00390625" style="1" customWidth="1"/>
    <col min="8" max="9" width="11.00390625" style="1" customWidth="1"/>
    <col min="10" max="10" width="13.00390625" style="1" customWidth="1"/>
    <col min="11" max="11" width="7.00390625" style="1" customWidth="1"/>
    <col min="12" max="12" width="14.00390625" style="1" customWidth="1"/>
    <col min="13" max="13" width="13.00390625" style="1" customWidth="1"/>
    <col min="14" max="14" width="14.00390625" style="1" customWidth="1"/>
    <col min="15" max="15" width="16.00390625" style="1" customWidth="1"/>
    <col min="16" max="16" width="8.00390625" style="1" customWidth="1"/>
    <col min="17" max="17" width="12.00390625" style="1" customWidth="1"/>
    <col min="18" max="18" width="22.00390625" style="1" customWidth="1"/>
    <col min="19" max="19" width="24.00390625" style="1" customWidth="1"/>
    <col min="20" max="20" width="23.00390625" style="1" customWidth="1"/>
    <col min="21" max="21" width="11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21" ht="12.75">
      <c r="A6" s="4"/>
      <c r="B6" s="12" t="s">
        <v>106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4"/>
      <c r="B7" s="12" t="s">
        <v>177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2.75">
      <c r="A8" s="4"/>
      <c r="B8" s="4" t="s">
        <v>178</v>
      </c>
      <c r="C8" s="4" t="s">
        <v>56</v>
      </c>
      <c r="D8" s="4" t="s">
        <v>108</v>
      </c>
      <c r="E8" s="4" t="s">
        <v>167</v>
      </c>
      <c r="F8" s="4" t="s">
        <v>57</v>
      </c>
      <c r="G8" s="4" t="s">
        <v>168</v>
      </c>
      <c r="H8" s="4" t="s">
        <v>58</v>
      </c>
      <c r="I8" s="4" t="s">
        <v>59</v>
      </c>
      <c r="J8" s="4" t="s">
        <v>109</v>
      </c>
      <c r="K8" s="4" t="s">
        <v>110</v>
      </c>
      <c r="L8" s="4" t="s">
        <v>60</v>
      </c>
      <c r="M8" s="4" t="s">
        <v>61</v>
      </c>
      <c r="N8" s="4" t="s">
        <v>62</v>
      </c>
      <c r="O8" s="4" t="s">
        <v>111</v>
      </c>
      <c r="P8" s="4" t="s">
        <v>112</v>
      </c>
      <c r="Q8" s="4" t="s">
        <v>63</v>
      </c>
      <c r="R8" s="4" t="s">
        <v>113</v>
      </c>
      <c r="S8" s="4" t="s">
        <v>64</v>
      </c>
      <c r="T8" s="4" t="s">
        <v>114</v>
      </c>
      <c r="U8" s="4"/>
    </row>
    <row r="9" spans="1:21" ht="12.75">
      <c r="A9" s="4"/>
      <c r="B9" s="4"/>
      <c r="C9" s="4"/>
      <c r="D9" s="4"/>
      <c r="E9" s="4"/>
      <c r="F9" s="4"/>
      <c r="G9" s="4"/>
      <c r="H9" s="4"/>
      <c r="I9" s="4"/>
      <c r="J9" s="4"/>
      <c r="K9" s="4" t="s">
        <v>115</v>
      </c>
      <c r="L9" s="4"/>
      <c r="M9" s="4" t="s">
        <v>8</v>
      </c>
      <c r="N9" s="4" t="s">
        <v>8</v>
      </c>
      <c r="O9" s="4" t="s">
        <v>116</v>
      </c>
      <c r="P9" s="4" t="s">
        <v>117</v>
      </c>
      <c r="Q9" s="4" t="s">
        <v>7</v>
      </c>
      <c r="R9" s="4" t="s">
        <v>8</v>
      </c>
      <c r="S9" s="4" t="s">
        <v>8</v>
      </c>
      <c r="T9" s="4" t="s">
        <v>8</v>
      </c>
      <c r="U9" s="4"/>
    </row>
    <row r="10" spans="1:21" ht="12.75">
      <c r="A10" s="4"/>
      <c r="B10" s="4"/>
      <c r="C10" s="12" t="s">
        <v>9</v>
      </c>
      <c r="D10" s="12" t="s">
        <v>10</v>
      </c>
      <c r="E10" s="12" t="s">
        <v>65</v>
      </c>
      <c r="F10" s="12" t="s">
        <v>66</v>
      </c>
      <c r="G10" s="12" t="s">
        <v>67</v>
      </c>
      <c r="H10" s="12" t="s">
        <v>68</v>
      </c>
      <c r="I10" s="12" t="s">
        <v>69</v>
      </c>
      <c r="J10" s="12" t="s">
        <v>70</v>
      </c>
      <c r="K10" s="12" t="s">
        <v>71</v>
      </c>
      <c r="L10" s="12" t="s">
        <v>118</v>
      </c>
      <c r="M10" s="12" t="s">
        <v>119</v>
      </c>
      <c r="N10" s="12" t="s">
        <v>120</v>
      </c>
      <c r="O10" s="12" t="s">
        <v>121</v>
      </c>
      <c r="P10" s="12" t="s">
        <v>122</v>
      </c>
      <c r="Q10" s="12" t="s">
        <v>123</v>
      </c>
      <c r="R10" s="12" t="s">
        <v>169</v>
      </c>
      <c r="S10" s="12" t="s">
        <v>170</v>
      </c>
      <c r="T10" s="12" t="s">
        <v>171</v>
      </c>
      <c r="U10" s="4"/>
    </row>
    <row r="11" spans="1:21" ht="12.75">
      <c r="A11" s="13"/>
      <c r="B11" s="13" t="s">
        <v>179</v>
      </c>
      <c r="C11" s="13"/>
      <c r="D11" s="13"/>
      <c r="E11" s="13"/>
      <c r="F11" s="13"/>
      <c r="G11" s="13"/>
      <c r="H11" s="13"/>
      <c r="I11" s="13"/>
      <c r="J11" s="13"/>
      <c r="K11" s="14">
        <v>3.54</v>
      </c>
      <c r="L11" s="13"/>
      <c r="M11" s="14">
        <v>4.2</v>
      </c>
      <c r="N11" s="14">
        <v>11.35</v>
      </c>
      <c r="O11" s="14">
        <v>155306333.46</v>
      </c>
      <c r="P11" s="13"/>
      <c r="Q11" s="14">
        <v>181265.47</v>
      </c>
      <c r="R11" s="13"/>
      <c r="S11" s="14">
        <v>100</v>
      </c>
      <c r="T11" s="14">
        <v>38.63</v>
      </c>
      <c r="U11" s="13"/>
    </row>
    <row r="12" spans="1:21" ht="12.75">
      <c r="A12" s="7"/>
      <c r="B12" s="7" t="s">
        <v>73</v>
      </c>
      <c r="C12" s="7"/>
      <c r="D12" s="7"/>
      <c r="E12" s="7"/>
      <c r="F12" s="7"/>
      <c r="G12" s="7"/>
      <c r="H12" s="7"/>
      <c r="I12" s="7"/>
      <c r="J12" s="7"/>
      <c r="K12" s="15">
        <v>3.75</v>
      </c>
      <c r="L12" s="7"/>
      <c r="M12" s="15">
        <v>4.16</v>
      </c>
      <c r="N12" s="15">
        <v>12.03</v>
      </c>
      <c r="O12" s="15">
        <v>152765333.46</v>
      </c>
      <c r="P12" s="7"/>
      <c r="Q12" s="15">
        <v>170980.93</v>
      </c>
      <c r="R12" s="7"/>
      <c r="S12" s="15">
        <v>94.33</v>
      </c>
      <c r="T12" s="15">
        <v>36.44</v>
      </c>
      <c r="U12" s="7"/>
    </row>
    <row r="13" spans="1:21" ht="12.75">
      <c r="A13" s="7"/>
      <c r="B13" s="7" t="s">
        <v>173</v>
      </c>
      <c r="C13" s="7"/>
      <c r="D13" s="7"/>
      <c r="E13" s="7"/>
      <c r="F13" s="7"/>
      <c r="G13" s="7"/>
      <c r="H13" s="7"/>
      <c r="I13" s="7"/>
      <c r="J13" s="7"/>
      <c r="K13" s="15">
        <v>3.66</v>
      </c>
      <c r="L13" s="7"/>
      <c r="M13" s="15">
        <v>4.08</v>
      </c>
      <c r="N13" s="15">
        <v>18.3</v>
      </c>
      <c r="O13" s="15">
        <v>89564208.88</v>
      </c>
      <c r="P13" s="7"/>
      <c r="Q13" s="15">
        <v>104377.12</v>
      </c>
      <c r="R13" s="7"/>
      <c r="S13" s="15">
        <v>57.58</v>
      </c>
      <c r="T13" s="15">
        <v>22.25</v>
      </c>
      <c r="U13" s="7"/>
    </row>
    <row r="14" spans="1:21" ht="12.75">
      <c r="A14" s="16"/>
      <c r="B14" s="16" t="s">
        <v>180</v>
      </c>
      <c r="C14" s="17" t="s">
        <v>181</v>
      </c>
      <c r="D14" s="17" t="s">
        <v>128</v>
      </c>
      <c r="E14" s="16"/>
      <c r="F14" s="17" t="s">
        <v>182</v>
      </c>
      <c r="G14" s="16" t="s">
        <v>183</v>
      </c>
      <c r="H14" s="17" t="s">
        <v>184</v>
      </c>
      <c r="I14" s="16" t="s">
        <v>79</v>
      </c>
      <c r="J14" s="16"/>
      <c r="K14" s="18">
        <v>3.47</v>
      </c>
      <c r="L14" s="16" t="s">
        <v>80</v>
      </c>
      <c r="M14" s="18">
        <v>0.59</v>
      </c>
      <c r="N14" s="18">
        <v>0.9</v>
      </c>
      <c r="O14" s="18">
        <v>1936000</v>
      </c>
      <c r="P14" s="18">
        <v>98.95</v>
      </c>
      <c r="Q14" s="18">
        <v>1915.67</v>
      </c>
      <c r="R14" s="18">
        <v>0.04</v>
      </c>
      <c r="S14" s="18">
        <v>1.06</v>
      </c>
      <c r="T14" s="18">
        <v>0.41</v>
      </c>
      <c r="U14" s="16"/>
    </row>
    <row r="15" spans="1:21" ht="12.75">
      <c r="A15" s="16"/>
      <c r="B15" s="16" t="s">
        <v>185</v>
      </c>
      <c r="C15" s="17" t="s">
        <v>186</v>
      </c>
      <c r="D15" s="17" t="s">
        <v>128</v>
      </c>
      <c r="E15" s="16"/>
      <c r="F15" s="17" t="s">
        <v>187</v>
      </c>
      <c r="G15" s="16" t="s">
        <v>183</v>
      </c>
      <c r="H15" s="17" t="s">
        <v>184</v>
      </c>
      <c r="I15" s="16" t="s">
        <v>79</v>
      </c>
      <c r="J15" s="16"/>
      <c r="K15" s="18">
        <v>2.67</v>
      </c>
      <c r="L15" s="16" t="s">
        <v>80</v>
      </c>
      <c r="M15" s="18">
        <v>0.41</v>
      </c>
      <c r="N15" s="18">
        <v>0.97</v>
      </c>
      <c r="O15" s="18">
        <v>0.06</v>
      </c>
      <c r="P15" s="18">
        <v>98.63</v>
      </c>
      <c r="Q15" s="18">
        <v>0</v>
      </c>
      <c r="R15" s="18">
        <v>0</v>
      </c>
      <c r="S15" s="18">
        <v>0</v>
      </c>
      <c r="T15" s="18">
        <v>0</v>
      </c>
      <c r="U15" s="16"/>
    </row>
    <row r="16" spans="1:21" ht="12.75">
      <c r="A16" s="16"/>
      <c r="B16" s="16" t="s">
        <v>188</v>
      </c>
      <c r="C16" s="17" t="s">
        <v>189</v>
      </c>
      <c r="D16" s="17" t="s">
        <v>128</v>
      </c>
      <c r="E16" s="16"/>
      <c r="F16" s="17" t="s">
        <v>187</v>
      </c>
      <c r="G16" s="16" t="s">
        <v>183</v>
      </c>
      <c r="H16" s="17" t="s">
        <v>184</v>
      </c>
      <c r="I16" s="16" t="s">
        <v>79</v>
      </c>
      <c r="J16" s="16"/>
      <c r="K16" s="18">
        <v>5.59</v>
      </c>
      <c r="L16" s="16" t="s">
        <v>80</v>
      </c>
      <c r="M16" s="18">
        <v>0.99</v>
      </c>
      <c r="N16" s="18">
        <v>1.05</v>
      </c>
      <c r="O16" s="18">
        <v>1667000</v>
      </c>
      <c r="P16" s="18">
        <v>99.61</v>
      </c>
      <c r="Q16" s="18">
        <v>1660.5</v>
      </c>
      <c r="R16" s="18">
        <v>0.05</v>
      </c>
      <c r="S16" s="18">
        <v>0.92</v>
      </c>
      <c r="T16" s="18">
        <v>0.35</v>
      </c>
      <c r="U16" s="16"/>
    </row>
    <row r="17" spans="1:21" ht="12.75">
      <c r="A17" s="16"/>
      <c r="B17" s="16" t="s">
        <v>190</v>
      </c>
      <c r="C17" s="17" t="s">
        <v>191</v>
      </c>
      <c r="D17" s="17" t="s">
        <v>128</v>
      </c>
      <c r="E17" s="16"/>
      <c r="F17" s="17" t="s">
        <v>187</v>
      </c>
      <c r="G17" s="16" t="s">
        <v>183</v>
      </c>
      <c r="H17" s="17" t="s">
        <v>184</v>
      </c>
      <c r="I17" s="16" t="s">
        <v>79</v>
      </c>
      <c r="J17" s="16"/>
      <c r="K17" s="18">
        <v>1.99</v>
      </c>
      <c r="L17" s="16" t="s">
        <v>80</v>
      </c>
      <c r="M17" s="18">
        <v>2.58</v>
      </c>
      <c r="N17" s="18">
        <v>0.76</v>
      </c>
      <c r="O17" s="18">
        <v>915524</v>
      </c>
      <c r="P17" s="18">
        <v>108.3</v>
      </c>
      <c r="Q17" s="18">
        <v>991.51</v>
      </c>
      <c r="R17" s="18">
        <v>0.03</v>
      </c>
      <c r="S17" s="18">
        <v>0.55</v>
      </c>
      <c r="T17" s="18">
        <v>0.21</v>
      </c>
      <c r="U17" s="16"/>
    </row>
    <row r="18" spans="1:21" ht="12.75">
      <c r="A18" s="16"/>
      <c r="B18" s="16" t="s">
        <v>192</v>
      </c>
      <c r="C18" s="17" t="s">
        <v>193</v>
      </c>
      <c r="D18" s="17" t="s">
        <v>128</v>
      </c>
      <c r="E18" s="16"/>
      <c r="F18" s="17" t="s">
        <v>187</v>
      </c>
      <c r="G18" s="16" t="s">
        <v>183</v>
      </c>
      <c r="H18" s="17" t="s">
        <v>184</v>
      </c>
      <c r="I18" s="16" t="s">
        <v>79</v>
      </c>
      <c r="J18" s="16"/>
      <c r="K18" s="18">
        <v>4.25</v>
      </c>
      <c r="L18" s="16" t="s">
        <v>80</v>
      </c>
      <c r="M18" s="18">
        <v>4</v>
      </c>
      <c r="N18" s="18">
        <v>0.8</v>
      </c>
      <c r="O18" s="18">
        <v>804000</v>
      </c>
      <c r="P18" s="18">
        <v>116.35</v>
      </c>
      <c r="Q18" s="18">
        <v>935.45</v>
      </c>
      <c r="R18" s="18">
        <v>0.04</v>
      </c>
      <c r="S18" s="18">
        <v>0.52</v>
      </c>
      <c r="T18" s="18">
        <v>0.2</v>
      </c>
      <c r="U18" s="16"/>
    </row>
    <row r="19" spans="1:21" ht="12.75">
      <c r="A19" s="16"/>
      <c r="B19" s="16" t="s">
        <v>194</v>
      </c>
      <c r="C19" s="17" t="s">
        <v>195</v>
      </c>
      <c r="D19" s="17" t="s">
        <v>128</v>
      </c>
      <c r="E19" s="16"/>
      <c r="F19" s="17" t="s">
        <v>196</v>
      </c>
      <c r="G19" s="16" t="s">
        <v>183</v>
      </c>
      <c r="H19" s="17" t="s">
        <v>184</v>
      </c>
      <c r="I19" s="16" t="s">
        <v>79</v>
      </c>
      <c r="J19" s="16"/>
      <c r="K19" s="18">
        <v>3.18</v>
      </c>
      <c r="L19" s="16" t="s">
        <v>80</v>
      </c>
      <c r="M19" s="18">
        <v>0.7</v>
      </c>
      <c r="N19" s="18">
        <v>0.59</v>
      </c>
      <c r="O19" s="18">
        <v>1431033</v>
      </c>
      <c r="P19" s="18">
        <v>101.29</v>
      </c>
      <c r="Q19" s="18">
        <v>1449.49</v>
      </c>
      <c r="R19" s="18">
        <v>0.03</v>
      </c>
      <c r="S19" s="18">
        <v>0.8</v>
      </c>
      <c r="T19" s="18">
        <v>0.31</v>
      </c>
      <c r="U19" s="16"/>
    </row>
    <row r="20" spans="1:21" ht="12.75">
      <c r="A20" s="16"/>
      <c r="B20" s="16" t="s">
        <v>197</v>
      </c>
      <c r="C20" s="17" t="s">
        <v>198</v>
      </c>
      <c r="D20" s="17" t="s">
        <v>128</v>
      </c>
      <c r="E20" s="16"/>
      <c r="F20" s="17" t="s">
        <v>196</v>
      </c>
      <c r="G20" s="16" t="s">
        <v>183</v>
      </c>
      <c r="H20" s="17" t="s">
        <v>184</v>
      </c>
      <c r="I20" s="16" t="s">
        <v>79</v>
      </c>
      <c r="J20" s="16"/>
      <c r="K20" s="18">
        <v>2.66</v>
      </c>
      <c r="L20" s="16" t="s">
        <v>80</v>
      </c>
      <c r="M20" s="18">
        <v>1.6</v>
      </c>
      <c r="N20" s="18">
        <v>0.99</v>
      </c>
      <c r="O20" s="18">
        <v>1259767</v>
      </c>
      <c r="P20" s="18">
        <v>102.07</v>
      </c>
      <c r="Q20" s="18">
        <v>1285.84</v>
      </c>
      <c r="R20" s="18">
        <v>0.04</v>
      </c>
      <c r="S20" s="18">
        <v>0.71</v>
      </c>
      <c r="T20" s="18">
        <v>0.27</v>
      </c>
      <c r="U20" s="16"/>
    </row>
    <row r="21" spans="1:21" ht="12.75">
      <c r="A21" s="16"/>
      <c r="B21" s="16" t="s">
        <v>199</v>
      </c>
      <c r="C21" s="17" t="s">
        <v>200</v>
      </c>
      <c r="D21" s="17" t="s">
        <v>128</v>
      </c>
      <c r="E21" s="16"/>
      <c r="F21" s="17" t="s">
        <v>196</v>
      </c>
      <c r="G21" s="16" t="s">
        <v>183</v>
      </c>
      <c r="H21" s="17" t="s">
        <v>184</v>
      </c>
      <c r="I21" s="16" t="s">
        <v>79</v>
      </c>
      <c r="J21" s="16"/>
      <c r="K21" s="18">
        <v>4.96</v>
      </c>
      <c r="L21" s="16" t="s">
        <v>80</v>
      </c>
      <c r="M21" s="18">
        <v>5</v>
      </c>
      <c r="N21" s="18">
        <v>0.96</v>
      </c>
      <c r="O21" s="18">
        <v>1500000</v>
      </c>
      <c r="P21" s="18">
        <v>126.5</v>
      </c>
      <c r="Q21" s="18">
        <v>1897.5</v>
      </c>
      <c r="R21" s="18">
        <v>0.05</v>
      </c>
      <c r="S21" s="18">
        <v>1.05</v>
      </c>
      <c r="T21" s="18">
        <v>0.4</v>
      </c>
      <c r="U21" s="16"/>
    </row>
    <row r="22" spans="1:21" ht="12.75">
      <c r="A22" s="16"/>
      <c r="B22" s="17" t="s">
        <v>201</v>
      </c>
      <c r="C22" s="17" t="s">
        <v>202</v>
      </c>
      <c r="D22" s="17" t="s">
        <v>128</v>
      </c>
      <c r="E22" s="16"/>
      <c r="F22" s="17" t="s">
        <v>203</v>
      </c>
      <c r="G22" s="16" t="s">
        <v>183</v>
      </c>
      <c r="H22" s="17" t="s">
        <v>78</v>
      </c>
      <c r="I22" s="16" t="s">
        <v>79</v>
      </c>
      <c r="J22" s="16"/>
      <c r="K22" s="18">
        <v>1.07</v>
      </c>
      <c r="L22" s="16" t="s">
        <v>80</v>
      </c>
      <c r="M22" s="18">
        <v>4.2</v>
      </c>
      <c r="N22" s="18">
        <v>0.66</v>
      </c>
      <c r="O22" s="18">
        <v>0.31</v>
      </c>
      <c r="P22" s="18">
        <v>128.38</v>
      </c>
      <c r="Q22" s="18">
        <v>0</v>
      </c>
      <c r="R22" s="18">
        <v>0</v>
      </c>
      <c r="S22" s="18">
        <v>0</v>
      </c>
      <c r="T22" s="18">
        <v>0</v>
      </c>
      <c r="U22" s="16"/>
    </row>
    <row r="23" spans="1:21" ht="12.75">
      <c r="A23" s="16"/>
      <c r="B23" s="16" t="s">
        <v>204</v>
      </c>
      <c r="C23" s="17" t="s">
        <v>205</v>
      </c>
      <c r="D23" s="17" t="s">
        <v>128</v>
      </c>
      <c r="E23" s="16"/>
      <c r="F23" s="17" t="s">
        <v>182</v>
      </c>
      <c r="G23" s="16" t="s">
        <v>183</v>
      </c>
      <c r="H23" s="17" t="s">
        <v>78</v>
      </c>
      <c r="I23" s="16" t="s">
        <v>79</v>
      </c>
      <c r="J23" s="16"/>
      <c r="K23" s="18">
        <v>0.7</v>
      </c>
      <c r="L23" s="16" t="s">
        <v>80</v>
      </c>
      <c r="M23" s="18">
        <v>2.6</v>
      </c>
      <c r="N23" s="18">
        <v>0.62</v>
      </c>
      <c r="O23" s="18">
        <v>43956</v>
      </c>
      <c r="P23" s="18">
        <v>108.11</v>
      </c>
      <c r="Q23" s="18">
        <v>47.52</v>
      </c>
      <c r="R23" s="18">
        <v>0</v>
      </c>
      <c r="S23" s="18">
        <v>0.03</v>
      </c>
      <c r="T23" s="18">
        <v>0.01</v>
      </c>
      <c r="U23" s="16"/>
    </row>
    <row r="24" spans="1:21" ht="12.75">
      <c r="A24" s="16"/>
      <c r="B24" s="16" t="s">
        <v>206</v>
      </c>
      <c r="C24" s="17" t="s">
        <v>207</v>
      </c>
      <c r="D24" s="17" t="s">
        <v>128</v>
      </c>
      <c r="E24" s="16"/>
      <c r="F24" s="17" t="s">
        <v>182</v>
      </c>
      <c r="G24" s="16" t="s">
        <v>183</v>
      </c>
      <c r="H24" s="17" t="s">
        <v>78</v>
      </c>
      <c r="I24" s="16" t="s">
        <v>79</v>
      </c>
      <c r="J24" s="16"/>
      <c r="K24" s="18">
        <v>3.68</v>
      </c>
      <c r="L24" s="16" t="s">
        <v>80</v>
      </c>
      <c r="M24" s="18">
        <v>3.4</v>
      </c>
      <c r="N24" s="18">
        <v>0.79</v>
      </c>
      <c r="O24" s="18">
        <v>24000</v>
      </c>
      <c r="P24" s="18">
        <v>112.62</v>
      </c>
      <c r="Q24" s="18">
        <v>27.03</v>
      </c>
      <c r="R24" s="18">
        <v>0</v>
      </c>
      <c r="S24" s="18">
        <v>0.01</v>
      </c>
      <c r="T24" s="18">
        <v>0.01</v>
      </c>
      <c r="U24" s="16"/>
    </row>
    <row r="25" spans="1:21" ht="12.75">
      <c r="A25" s="16"/>
      <c r="B25" s="16" t="s">
        <v>208</v>
      </c>
      <c r="C25" s="17" t="s">
        <v>209</v>
      </c>
      <c r="D25" s="17" t="s">
        <v>128</v>
      </c>
      <c r="E25" s="16"/>
      <c r="F25" s="17" t="s">
        <v>182</v>
      </c>
      <c r="G25" s="16" t="s">
        <v>183</v>
      </c>
      <c r="H25" s="17" t="s">
        <v>78</v>
      </c>
      <c r="I25" s="16" t="s">
        <v>79</v>
      </c>
      <c r="J25" s="16"/>
      <c r="K25" s="18">
        <v>0.85</v>
      </c>
      <c r="L25" s="16" t="s">
        <v>80</v>
      </c>
      <c r="M25" s="18">
        <v>4.4</v>
      </c>
      <c r="N25" s="18">
        <v>0.42</v>
      </c>
      <c r="O25" s="18">
        <v>8511.34</v>
      </c>
      <c r="P25" s="18">
        <v>121.41</v>
      </c>
      <c r="Q25" s="18">
        <v>10.33</v>
      </c>
      <c r="R25" s="18">
        <v>0</v>
      </c>
      <c r="S25" s="18">
        <v>0.01</v>
      </c>
      <c r="T25" s="18">
        <v>0</v>
      </c>
      <c r="U25" s="16"/>
    </row>
    <row r="26" spans="1:21" ht="12.75">
      <c r="A26" s="16"/>
      <c r="B26" s="16" t="s">
        <v>210</v>
      </c>
      <c r="C26" s="17" t="s">
        <v>211</v>
      </c>
      <c r="D26" s="17" t="s">
        <v>128</v>
      </c>
      <c r="E26" s="16"/>
      <c r="F26" s="17" t="s">
        <v>187</v>
      </c>
      <c r="G26" s="16" t="s">
        <v>183</v>
      </c>
      <c r="H26" s="17" t="s">
        <v>78</v>
      </c>
      <c r="I26" s="16" t="s">
        <v>79</v>
      </c>
      <c r="J26" s="16"/>
      <c r="K26" s="18">
        <v>0.41</v>
      </c>
      <c r="L26" s="16" t="s">
        <v>80</v>
      </c>
      <c r="M26" s="18">
        <v>3.9</v>
      </c>
      <c r="N26" s="18">
        <v>1.56</v>
      </c>
      <c r="O26" s="18">
        <v>950000</v>
      </c>
      <c r="P26" s="18">
        <v>122.92</v>
      </c>
      <c r="Q26" s="18">
        <v>1167.74</v>
      </c>
      <c r="R26" s="18">
        <v>0.06</v>
      </c>
      <c r="S26" s="18">
        <v>0.64</v>
      </c>
      <c r="T26" s="18">
        <v>0.25</v>
      </c>
      <c r="U26" s="16"/>
    </row>
    <row r="27" spans="1:21" ht="12.75">
      <c r="A27" s="16"/>
      <c r="B27" s="16" t="s">
        <v>212</v>
      </c>
      <c r="C27" s="17" t="s">
        <v>213</v>
      </c>
      <c r="D27" s="17" t="s">
        <v>128</v>
      </c>
      <c r="E27" s="16"/>
      <c r="F27" s="17" t="s">
        <v>214</v>
      </c>
      <c r="G27" s="16" t="s">
        <v>215</v>
      </c>
      <c r="H27" s="17" t="s">
        <v>216</v>
      </c>
      <c r="I27" s="16" t="s">
        <v>217</v>
      </c>
      <c r="J27" s="16"/>
      <c r="K27" s="18">
        <v>6.99</v>
      </c>
      <c r="L27" s="16" t="s">
        <v>80</v>
      </c>
      <c r="M27" s="18">
        <v>1.34</v>
      </c>
      <c r="N27" s="18">
        <v>1.84</v>
      </c>
      <c r="O27" s="18">
        <v>1982000</v>
      </c>
      <c r="P27" s="18">
        <v>97.37</v>
      </c>
      <c r="Q27" s="18">
        <v>1929.87</v>
      </c>
      <c r="R27" s="18">
        <v>0.09</v>
      </c>
      <c r="S27" s="18">
        <v>1.06</v>
      </c>
      <c r="T27" s="18">
        <v>0.41</v>
      </c>
      <c r="U27" s="16"/>
    </row>
    <row r="28" spans="1:21" ht="12.75">
      <c r="A28" s="16"/>
      <c r="B28" s="16" t="s">
        <v>218</v>
      </c>
      <c r="C28" s="17" t="s">
        <v>219</v>
      </c>
      <c r="D28" s="17" t="s">
        <v>128</v>
      </c>
      <c r="E28" s="16"/>
      <c r="F28" s="17" t="s">
        <v>214</v>
      </c>
      <c r="G28" s="16" t="s">
        <v>215</v>
      </c>
      <c r="H28" s="17" t="s">
        <v>78</v>
      </c>
      <c r="I28" s="16" t="s">
        <v>79</v>
      </c>
      <c r="J28" s="16"/>
      <c r="K28" s="18">
        <v>4.14</v>
      </c>
      <c r="L28" s="16" t="s">
        <v>80</v>
      </c>
      <c r="M28" s="18">
        <v>0.65</v>
      </c>
      <c r="N28" s="18">
        <v>1.13</v>
      </c>
      <c r="O28" s="18">
        <v>14290.2</v>
      </c>
      <c r="P28" s="18">
        <v>98.22</v>
      </c>
      <c r="Q28" s="18">
        <v>14.04</v>
      </c>
      <c r="R28" s="18">
        <v>0</v>
      </c>
      <c r="S28" s="18">
        <v>0.01</v>
      </c>
      <c r="T28" s="18">
        <v>0</v>
      </c>
      <c r="U28" s="16"/>
    </row>
    <row r="29" spans="1:21" ht="12.75">
      <c r="A29" s="16"/>
      <c r="B29" s="16" t="s">
        <v>220</v>
      </c>
      <c r="C29" s="17" t="s">
        <v>221</v>
      </c>
      <c r="D29" s="17" t="s">
        <v>128</v>
      </c>
      <c r="E29" s="16"/>
      <c r="F29" s="17" t="s">
        <v>214</v>
      </c>
      <c r="G29" s="16" t="s">
        <v>215</v>
      </c>
      <c r="H29" s="17" t="s">
        <v>78</v>
      </c>
      <c r="I29" s="16" t="s">
        <v>79</v>
      </c>
      <c r="J29" s="16"/>
      <c r="K29" s="18">
        <v>5.69</v>
      </c>
      <c r="L29" s="16" t="s">
        <v>80</v>
      </c>
      <c r="M29" s="18">
        <v>1.64</v>
      </c>
      <c r="N29" s="18">
        <v>1.51</v>
      </c>
      <c r="O29" s="18">
        <v>796608</v>
      </c>
      <c r="P29" s="18">
        <v>100.78</v>
      </c>
      <c r="Q29" s="18">
        <v>802.82</v>
      </c>
      <c r="R29" s="18">
        <v>0.08</v>
      </c>
      <c r="S29" s="18">
        <v>0.44</v>
      </c>
      <c r="T29" s="18">
        <v>0.17</v>
      </c>
      <c r="U29" s="16"/>
    </row>
    <row r="30" spans="1:21" ht="12.75">
      <c r="A30" s="16"/>
      <c r="B30" s="16" t="s">
        <v>222</v>
      </c>
      <c r="C30" s="17" t="s">
        <v>223</v>
      </c>
      <c r="D30" s="17" t="s">
        <v>128</v>
      </c>
      <c r="E30" s="16"/>
      <c r="F30" s="17" t="s">
        <v>196</v>
      </c>
      <c r="G30" s="16" t="s">
        <v>183</v>
      </c>
      <c r="H30" s="17" t="s">
        <v>78</v>
      </c>
      <c r="I30" s="16" t="s">
        <v>79</v>
      </c>
      <c r="J30" s="16"/>
      <c r="K30" s="18">
        <v>4.14</v>
      </c>
      <c r="L30" s="16" t="s">
        <v>80</v>
      </c>
      <c r="M30" s="18">
        <v>4</v>
      </c>
      <c r="N30" s="18">
        <v>0.84</v>
      </c>
      <c r="O30" s="18">
        <v>2319881</v>
      </c>
      <c r="P30" s="18">
        <v>119.39</v>
      </c>
      <c r="Q30" s="18">
        <v>2769.71</v>
      </c>
      <c r="R30" s="18">
        <v>0.08</v>
      </c>
      <c r="S30" s="18">
        <v>1.53</v>
      </c>
      <c r="T30" s="18">
        <v>0.59</v>
      </c>
      <c r="U30" s="16"/>
    </row>
    <row r="31" spans="1:21" ht="12.75">
      <c r="A31" s="16"/>
      <c r="B31" s="16" t="s">
        <v>224</v>
      </c>
      <c r="C31" s="17" t="s">
        <v>225</v>
      </c>
      <c r="D31" s="17" t="s">
        <v>128</v>
      </c>
      <c r="E31" s="16"/>
      <c r="F31" s="17" t="s">
        <v>196</v>
      </c>
      <c r="G31" s="16" t="s">
        <v>183</v>
      </c>
      <c r="H31" s="17" t="s">
        <v>78</v>
      </c>
      <c r="I31" s="16" t="s">
        <v>79</v>
      </c>
      <c r="J31" s="16"/>
      <c r="K31" s="18">
        <v>4.9</v>
      </c>
      <c r="L31" s="16" t="s">
        <v>80</v>
      </c>
      <c r="M31" s="18">
        <v>4.2</v>
      </c>
      <c r="N31" s="18">
        <v>0.99</v>
      </c>
      <c r="O31" s="18">
        <v>1820000</v>
      </c>
      <c r="P31" s="18">
        <v>120.24</v>
      </c>
      <c r="Q31" s="18">
        <v>2188.37</v>
      </c>
      <c r="R31" s="18">
        <v>0.18</v>
      </c>
      <c r="S31" s="18">
        <v>1.21</v>
      </c>
      <c r="T31" s="18">
        <v>0.47</v>
      </c>
      <c r="U31" s="16"/>
    </row>
    <row r="32" spans="1:21" ht="12.75">
      <c r="A32" s="16"/>
      <c r="B32" s="17" t="s">
        <v>226</v>
      </c>
      <c r="C32" s="17" t="s">
        <v>227</v>
      </c>
      <c r="D32" s="17" t="s">
        <v>128</v>
      </c>
      <c r="E32" s="16"/>
      <c r="F32" s="17" t="s">
        <v>196</v>
      </c>
      <c r="G32" s="16" t="s">
        <v>183</v>
      </c>
      <c r="H32" s="17" t="s">
        <v>78</v>
      </c>
      <c r="I32" s="16" t="s">
        <v>79</v>
      </c>
      <c r="J32" s="16"/>
      <c r="K32" s="18">
        <v>0.97</v>
      </c>
      <c r="L32" s="16" t="s">
        <v>80</v>
      </c>
      <c r="M32" s="18">
        <v>4.7</v>
      </c>
      <c r="N32" s="18">
        <v>0.81</v>
      </c>
      <c r="O32" s="18">
        <v>5959.9</v>
      </c>
      <c r="P32" s="18">
        <v>123.65</v>
      </c>
      <c r="Q32" s="18">
        <v>7.37</v>
      </c>
      <c r="R32" s="18">
        <v>0</v>
      </c>
      <c r="S32" s="18">
        <v>0</v>
      </c>
      <c r="T32" s="18">
        <v>0</v>
      </c>
      <c r="U32" s="16"/>
    </row>
    <row r="33" spans="1:21" ht="12.75">
      <c r="A33" s="16"/>
      <c r="B33" s="16" t="s">
        <v>228</v>
      </c>
      <c r="C33" s="17" t="s">
        <v>229</v>
      </c>
      <c r="D33" s="17" t="s">
        <v>128</v>
      </c>
      <c r="E33" s="16"/>
      <c r="F33" s="17" t="s">
        <v>196</v>
      </c>
      <c r="G33" s="16" t="s">
        <v>183</v>
      </c>
      <c r="H33" s="17" t="s">
        <v>78</v>
      </c>
      <c r="I33" s="16" t="s">
        <v>79</v>
      </c>
      <c r="J33" s="16"/>
      <c r="K33" s="18">
        <v>2.15</v>
      </c>
      <c r="L33" s="16" t="s">
        <v>80</v>
      </c>
      <c r="M33" s="18">
        <v>4.1</v>
      </c>
      <c r="N33" s="18">
        <v>0.82</v>
      </c>
      <c r="O33" s="18">
        <v>1698600</v>
      </c>
      <c r="P33" s="18">
        <v>132.3</v>
      </c>
      <c r="Q33" s="18">
        <v>2247.25</v>
      </c>
      <c r="R33" s="18">
        <v>0.04</v>
      </c>
      <c r="S33" s="18">
        <v>1.24</v>
      </c>
      <c r="T33" s="18">
        <v>0.48</v>
      </c>
      <c r="U33" s="16"/>
    </row>
    <row r="34" spans="1:21" ht="12.75">
      <c r="A34" s="16"/>
      <c r="B34" s="16" t="s">
        <v>230</v>
      </c>
      <c r="C34" s="17" t="s">
        <v>231</v>
      </c>
      <c r="D34" s="17" t="s">
        <v>128</v>
      </c>
      <c r="E34" s="16"/>
      <c r="F34" s="17" t="s">
        <v>232</v>
      </c>
      <c r="G34" s="16" t="s">
        <v>215</v>
      </c>
      <c r="H34" s="17" t="s">
        <v>233</v>
      </c>
      <c r="I34" s="16" t="s">
        <v>79</v>
      </c>
      <c r="J34" s="16"/>
      <c r="K34" s="18">
        <v>6.6</v>
      </c>
      <c r="L34" s="16" t="s">
        <v>80</v>
      </c>
      <c r="M34" s="18">
        <v>2.34</v>
      </c>
      <c r="N34" s="18">
        <v>2.36</v>
      </c>
      <c r="O34" s="18">
        <v>17443.66</v>
      </c>
      <c r="P34" s="18">
        <v>101.81</v>
      </c>
      <c r="Q34" s="18">
        <v>17.76</v>
      </c>
      <c r="R34" s="18">
        <v>0</v>
      </c>
      <c r="S34" s="18">
        <v>0.01</v>
      </c>
      <c r="T34" s="18">
        <v>0</v>
      </c>
      <c r="U34" s="16"/>
    </row>
    <row r="35" spans="1:21" ht="12.75">
      <c r="A35" s="16"/>
      <c r="B35" s="16" t="s">
        <v>234</v>
      </c>
      <c r="C35" s="17" t="s">
        <v>235</v>
      </c>
      <c r="D35" s="17" t="s">
        <v>128</v>
      </c>
      <c r="E35" s="16"/>
      <c r="F35" s="17" t="s">
        <v>232</v>
      </c>
      <c r="G35" s="16" t="s">
        <v>215</v>
      </c>
      <c r="H35" s="17" t="s">
        <v>233</v>
      </c>
      <c r="I35" s="16" t="s">
        <v>79</v>
      </c>
      <c r="J35" s="16"/>
      <c r="K35" s="18">
        <v>1.01</v>
      </c>
      <c r="L35" s="16" t="s">
        <v>80</v>
      </c>
      <c r="M35" s="18">
        <v>3.2</v>
      </c>
      <c r="N35" s="18">
        <v>1.07</v>
      </c>
      <c r="O35" s="18">
        <v>15000.56</v>
      </c>
      <c r="P35" s="18">
        <v>107.43</v>
      </c>
      <c r="Q35" s="18">
        <v>16.11</v>
      </c>
      <c r="R35" s="18">
        <v>0</v>
      </c>
      <c r="S35" s="18">
        <v>0.01</v>
      </c>
      <c r="T35" s="18">
        <v>0</v>
      </c>
      <c r="U35" s="16"/>
    </row>
    <row r="36" spans="1:21" ht="12.75">
      <c r="A36" s="16"/>
      <c r="B36" s="16" t="s">
        <v>236</v>
      </c>
      <c r="C36" s="17" t="s">
        <v>237</v>
      </c>
      <c r="D36" s="17" t="s">
        <v>128</v>
      </c>
      <c r="E36" s="16"/>
      <c r="F36" s="17" t="s">
        <v>238</v>
      </c>
      <c r="G36" s="16" t="s">
        <v>239</v>
      </c>
      <c r="H36" s="17" t="s">
        <v>233</v>
      </c>
      <c r="I36" s="16" t="s">
        <v>79</v>
      </c>
      <c r="J36" s="16"/>
      <c r="K36" s="18">
        <v>3.7</v>
      </c>
      <c r="L36" s="16" t="s">
        <v>80</v>
      </c>
      <c r="M36" s="18">
        <v>3.7</v>
      </c>
      <c r="N36" s="18">
        <v>1.08</v>
      </c>
      <c r="O36" s="18">
        <v>1635002</v>
      </c>
      <c r="P36" s="18">
        <v>112.98</v>
      </c>
      <c r="Q36" s="18">
        <v>1847.22</v>
      </c>
      <c r="R36" s="18">
        <v>0.06</v>
      </c>
      <c r="S36" s="18">
        <v>1.02</v>
      </c>
      <c r="T36" s="18">
        <v>0.39</v>
      </c>
      <c r="U36" s="16"/>
    </row>
    <row r="37" spans="1:21" ht="12.75">
      <c r="A37" s="16"/>
      <c r="B37" s="16" t="s">
        <v>240</v>
      </c>
      <c r="C37" s="17" t="s">
        <v>241</v>
      </c>
      <c r="D37" s="17" t="s">
        <v>128</v>
      </c>
      <c r="E37" s="16"/>
      <c r="F37" s="17" t="s">
        <v>203</v>
      </c>
      <c r="G37" s="16" t="s">
        <v>183</v>
      </c>
      <c r="H37" s="17" t="s">
        <v>233</v>
      </c>
      <c r="I37" s="16" t="s">
        <v>79</v>
      </c>
      <c r="J37" s="16"/>
      <c r="K37" s="18">
        <v>2.45</v>
      </c>
      <c r="L37" s="16" t="s">
        <v>80</v>
      </c>
      <c r="M37" s="18">
        <v>2.8</v>
      </c>
      <c r="N37" s="18">
        <v>0.77</v>
      </c>
      <c r="O37" s="18">
        <v>793470</v>
      </c>
      <c r="P37" s="18">
        <v>107.21</v>
      </c>
      <c r="Q37" s="18">
        <v>850.68</v>
      </c>
      <c r="R37" s="18">
        <v>0.08</v>
      </c>
      <c r="S37" s="18">
        <v>0.47</v>
      </c>
      <c r="T37" s="18">
        <v>0.18</v>
      </c>
      <c r="U37" s="16"/>
    </row>
    <row r="38" spans="1:21" ht="12.75">
      <c r="A38" s="16"/>
      <c r="B38" s="16" t="s">
        <v>242</v>
      </c>
      <c r="C38" s="17" t="s">
        <v>243</v>
      </c>
      <c r="D38" s="17" t="s">
        <v>128</v>
      </c>
      <c r="E38" s="16"/>
      <c r="F38" s="17" t="s">
        <v>203</v>
      </c>
      <c r="G38" s="16" t="s">
        <v>183</v>
      </c>
      <c r="H38" s="17" t="s">
        <v>233</v>
      </c>
      <c r="I38" s="16" t="s">
        <v>79</v>
      </c>
      <c r="J38" s="16"/>
      <c r="K38" s="18">
        <v>2.01</v>
      </c>
      <c r="L38" s="16" t="s">
        <v>80</v>
      </c>
      <c r="M38" s="18">
        <v>3.1</v>
      </c>
      <c r="N38" s="18">
        <v>0.77</v>
      </c>
      <c r="O38" s="18">
        <v>587525</v>
      </c>
      <c r="P38" s="18">
        <v>112.61</v>
      </c>
      <c r="Q38" s="18">
        <v>661.61</v>
      </c>
      <c r="R38" s="18">
        <v>0.07</v>
      </c>
      <c r="S38" s="18">
        <v>0.36</v>
      </c>
      <c r="T38" s="18">
        <v>0.14</v>
      </c>
      <c r="U38" s="16"/>
    </row>
    <row r="39" spans="1:21" ht="12.75">
      <c r="A39" s="16"/>
      <c r="B39" s="16" t="s">
        <v>244</v>
      </c>
      <c r="C39" s="17" t="s">
        <v>245</v>
      </c>
      <c r="D39" s="17" t="s">
        <v>128</v>
      </c>
      <c r="E39" s="16"/>
      <c r="F39" s="17" t="s">
        <v>203</v>
      </c>
      <c r="G39" s="16" t="s">
        <v>183</v>
      </c>
      <c r="H39" s="17" t="s">
        <v>233</v>
      </c>
      <c r="I39" s="16" t="s">
        <v>79</v>
      </c>
      <c r="J39" s="16"/>
      <c r="K39" s="18">
        <v>0.45</v>
      </c>
      <c r="L39" s="16" t="s">
        <v>80</v>
      </c>
      <c r="M39" s="18">
        <v>3.85</v>
      </c>
      <c r="N39" s="18">
        <v>1.45</v>
      </c>
      <c r="O39" s="18">
        <v>399164</v>
      </c>
      <c r="P39" s="18">
        <v>120.57</v>
      </c>
      <c r="Q39" s="18">
        <v>481.27</v>
      </c>
      <c r="R39" s="18">
        <v>0.11</v>
      </c>
      <c r="S39" s="18">
        <v>0.27</v>
      </c>
      <c r="T39" s="18">
        <v>0.1</v>
      </c>
      <c r="U39" s="16"/>
    </row>
    <row r="40" spans="1:21" ht="12.75">
      <c r="A40" s="16"/>
      <c r="B40" s="17" t="s">
        <v>246</v>
      </c>
      <c r="C40" s="17" t="s">
        <v>247</v>
      </c>
      <c r="D40" s="17" t="s">
        <v>128</v>
      </c>
      <c r="E40" s="16"/>
      <c r="F40" s="17" t="s">
        <v>203</v>
      </c>
      <c r="G40" s="16" t="s">
        <v>183</v>
      </c>
      <c r="H40" s="17" t="s">
        <v>233</v>
      </c>
      <c r="I40" s="16" t="s">
        <v>79</v>
      </c>
      <c r="J40" s="16"/>
      <c r="K40" s="18">
        <v>1.15</v>
      </c>
      <c r="L40" s="16" t="s">
        <v>80</v>
      </c>
      <c r="M40" s="18">
        <v>5.25</v>
      </c>
      <c r="N40" s="18">
        <v>1</v>
      </c>
      <c r="O40" s="18">
        <v>228612.33</v>
      </c>
      <c r="P40" s="18">
        <v>130.21</v>
      </c>
      <c r="Q40" s="18">
        <v>297.68</v>
      </c>
      <c r="R40" s="18">
        <v>0.29</v>
      </c>
      <c r="S40" s="18">
        <v>0.16</v>
      </c>
      <c r="T40" s="18">
        <v>0.06</v>
      </c>
      <c r="U40" s="16"/>
    </row>
    <row r="41" spans="1:21" ht="12.75">
      <c r="A41" s="16"/>
      <c r="B41" s="16" t="s">
        <v>248</v>
      </c>
      <c r="C41" s="17" t="s">
        <v>249</v>
      </c>
      <c r="D41" s="17" t="s">
        <v>128</v>
      </c>
      <c r="E41" s="16"/>
      <c r="F41" s="17" t="s">
        <v>250</v>
      </c>
      <c r="G41" s="16" t="s">
        <v>183</v>
      </c>
      <c r="H41" s="17" t="s">
        <v>233</v>
      </c>
      <c r="I41" s="16" t="s">
        <v>79</v>
      </c>
      <c r="J41" s="16"/>
      <c r="K41" s="18">
        <v>3.72</v>
      </c>
      <c r="L41" s="16" t="s">
        <v>80</v>
      </c>
      <c r="M41" s="18">
        <v>3.85</v>
      </c>
      <c r="N41" s="18">
        <v>0.84</v>
      </c>
      <c r="O41" s="18">
        <v>1465906</v>
      </c>
      <c r="P41" s="18">
        <v>119.25</v>
      </c>
      <c r="Q41" s="18">
        <v>1748.09</v>
      </c>
      <c r="R41" s="18">
        <v>0.34</v>
      </c>
      <c r="S41" s="18">
        <v>0.96</v>
      </c>
      <c r="T41" s="18">
        <v>0.37</v>
      </c>
      <c r="U41" s="16"/>
    </row>
    <row r="42" spans="1:21" ht="12.75">
      <c r="A42" s="16"/>
      <c r="B42" s="17" t="s">
        <v>251</v>
      </c>
      <c r="C42" s="17" t="s">
        <v>252</v>
      </c>
      <c r="D42" s="17" t="s">
        <v>128</v>
      </c>
      <c r="E42" s="16"/>
      <c r="F42" s="17" t="s">
        <v>253</v>
      </c>
      <c r="G42" s="16" t="s">
        <v>183</v>
      </c>
      <c r="H42" s="17" t="s">
        <v>233</v>
      </c>
      <c r="I42" s="16" t="s">
        <v>79</v>
      </c>
      <c r="J42" s="16"/>
      <c r="K42" s="18">
        <v>0.73</v>
      </c>
      <c r="L42" s="16" t="s">
        <v>80</v>
      </c>
      <c r="M42" s="18">
        <v>5.5</v>
      </c>
      <c r="N42" s="18">
        <v>1.18</v>
      </c>
      <c r="O42" s="18">
        <v>0.21</v>
      </c>
      <c r="P42" s="18">
        <v>132.62</v>
      </c>
      <c r="Q42" s="18">
        <v>0</v>
      </c>
      <c r="R42" s="18">
        <v>0</v>
      </c>
      <c r="S42" s="18">
        <v>0</v>
      </c>
      <c r="T42" s="18">
        <v>0</v>
      </c>
      <c r="U42" s="16"/>
    </row>
    <row r="43" spans="1:21" ht="12.75">
      <c r="A43" s="16"/>
      <c r="B43" s="16" t="s">
        <v>254</v>
      </c>
      <c r="C43" s="17" t="s">
        <v>255</v>
      </c>
      <c r="D43" s="17" t="s">
        <v>128</v>
      </c>
      <c r="E43" s="16"/>
      <c r="F43" s="17" t="s">
        <v>253</v>
      </c>
      <c r="G43" s="16" t="s">
        <v>183</v>
      </c>
      <c r="H43" s="17" t="s">
        <v>233</v>
      </c>
      <c r="I43" s="16" t="s">
        <v>79</v>
      </c>
      <c r="J43" s="16"/>
      <c r="K43" s="18">
        <v>3.19</v>
      </c>
      <c r="L43" s="16" t="s">
        <v>80</v>
      </c>
      <c r="M43" s="18">
        <v>4.75</v>
      </c>
      <c r="N43" s="18">
        <v>0.8</v>
      </c>
      <c r="O43" s="18">
        <v>257841.75</v>
      </c>
      <c r="P43" s="18">
        <v>132.67</v>
      </c>
      <c r="Q43" s="18">
        <v>342.08</v>
      </c>
      <c r="R43" s="18">
        <v>0.06</v>
      </c>
      <c r="S43" s="18">
        <v>0.19</v>
      </c>
      <c r="T43" s="18">
        <v>0.07</v>
      </c>
      <c r="U43" s="16"/>
    </row>
    <row r="44" spans="1:21" ht="12.75">
      <c r="A44" s="16"/>
      <c r="B44" s="16" t="s">
        <v>256</v>
      </c>
      <c r="C44" s="17" t="s">
        <v>257</v>
      </c>
      <c r="D44" s="17" t="s">
        <v>128</v>
      </c>
      <c r="E44" s="16"/>
      <c r="F44" s="17" t="s">
        <v>253</v>
      </c>
      <c r="G44" s="16" t="s">
        <v>183</v>
      </c>
      <c r="H44" s="17" t="s">
        <v>233</v>
      </c>
      <c r="I44" s="16" t="s">
        <v>79</v>
      </c>
      <c r="J44" s="16"/>
      <c r="K44" s="18">
        <v>1.88</v>
      </c>
      <c r="L44" s="16" t="s">
        <v>80</v>
      </c>
      <c r="M44" s="18">
        <v>5.25</v>
      </c>
      <c r="N44" s="18">
        <v>0.88</v>
      </c>
      <c r="O44" s="18">
        <v>130996.8</v>
      </c>
      <c r="P44" s="18">
        <v>132.72</v>
      </c>
      <c r="Q44" s="18">
        <v>173.86</v>
      </c>
      <c r="R44" s="18">
        <v>0.04</v>
      </c>
      <c r="S44" s="18">
        <v>0.1</v>
      </c>
      <c r="T44" s="18">
        <v>0.04</v>
      </c>
      <c r="U44" s="16"/>
    </row>
    <row r="45" spans="1:21" ht="12.75">
      <c r="A45" s="16"/>
      <c r="B45" s="16" t="s">
        <v>258</v>
      </c>
      <c r="C45" s="17" t="s">
        <v>259</v>
      </c>
      <c r="D45" s="17" t="s">
        <v>128</v>
      </c>
      <c r="E45" s="16"/>
      <c r="F45" s="17" t="s">
        <v>260</v>
      </c>
      <c r="G45" s="16" t="s">
        <v>261</v>
      </c>
      <c r="H45" s="17" t="s">
        <v>233</v>
      </c>
      <c r="I45" s="16" t="s">
        <v>79</v>
      </c>
      <c r="J45" s="16"/>
      <c r="K45" s="18">
        <v>1.14</v>
      </c>
      <c r="L45" s="16" t="s">
        <v>80</v>
      </c>
      <c r="M45" s="18">
        <v>4.4</v>
      </c>
      <c r="N45" s="18">
        <v>0.74</v>
      </c>
      <c r="O45" s="18">
        <v>1509522.75</v>
      </c>
      <c r="P45" s="18">
        <v>113.9</v>
      </c>
      <c r="Q45" s="18">
        <v>1719.35</v>
      </c>
      <c r="R45" s="18">
        <v>1.26</v>
      </c>
      <c r="S45" s="18">
        <v>0.95</v>
      </c>
      <c r="T45" s="18">
        <v>0.37</v>
      </c>
      <c r="U45" s="16"/>
    </row>
    <row r="46" spans="1:21" ht="12.75">
      <c r="A46" s="16"/>
      <c r="B46" s="16" t="s">
        <v>262</v>
      </c>
      <c r="C46" s="17" t="s">
        <v>263</v>
      </c>
      <c r="D46" s="17" t="s">
        <v>128</v>
      </c>
      <c r="E46" s="16"/>
      <c r="F46" s="17" t="s">
        <v>264</v>
      </c>
      <c r="G46" s="16" t="s">
        <v>265</v>
      </c>
      <c r="H46" s="17" t="s">
        <v>233</v>
      </c>
      <c r="I46" s="16" t="s">
        <v>79</v>
      </c>
      <c r="J46" s="16"/>
      <c r="K46" s="18">
        <v>8.96</v>
      </c>
      <c r="L46" s="16" t="s">
        <v>80</v>
      </c>
      <c r="M46" s="18">
        <v>3.85</v>
      </c>
      <c r="N46" s="18">
        <v>2.6</v>
      </c>
      <c r="O46" s="18">
        <v>1500000</v>
      </c>
      <c r="P46" s="18">
        <v>112.62</v>
      </c>
      <c r="Q46" s="18">
        <v>1689.3</v>
      </c>
      <c r="R46" s="18">
        <v>0.05</v>
      </c>
      <c r="S46" s="18">
        <v>0.93</v>
      </c>
      <c r="T46" s="18">
        <v>0.36</v>
      </c>
      <c r="U46" s="16"/>
    </row>
    <row r="47" spans="1:21" ht="12.75">
      <c r="A47" s="16"/>
      <c r="B47" s="16" t="s">
        <v>266</v>
      </c>
      <c r="C47" s="17" t="s">
        <v>267</v>
      </c>
      <c r="D47" s="17" t="s">
        <v>128</v>
      </c>
      <c r="E47" s="16"/>
      <c r="F47" s="17" t="s">
        <v>268</v>
      </c>
      <c r="G47" s="16" t="s">
        <v>261</v>
      </c>
      <c r="H47" s="17" t="s">
        <v>269</v>
      </c>
      <c r="I47" s="16" t="s">
        <v>217</v>
      </c>
      <c r="J47" s="16"/>
      <c r="K47" s="18">
        <v>0.93</v>
      </c>
      <c r="L47" s="16" t="s">
        <v>80</v>
      </c>
      <c r="M47" s="18">
        <v>5.2</v>
      </c>
      <c r="N47" s="18">
        <v>1.26</v>
      </c>
      <c r="O47" s="18">
        <v>29068.01</v>
      </c>
      <c r="P47" s="18">
        <v>117.51</v>
      </c>
      <c r="Q47" s="18">
        <v>34.16</v>
      </c>
      <c r="R47" s="18">
        <v>0.12</v>
      </c>
      <c r="S47" s="18">
        <v>0.02</v>
      </c>
      <c r="T47" s="18">
        <v>0.01</v>
      </c>
      <c r="U47" s="16"/>
    </row>
    <row r="48" spans="1:21" ht="12.75">
      <c r="A48" s="16"/>
      <c r="B48" s="16" t="s">
        <v>270</v>
      </c>
      <c r="C48" s="17" t="s">
        <v>271</v>
      </c>
      <c r="D48" s="17" t="s">
        <v>128</v>
      </c>
      <c r="E48" s="16"/>
      <c r="F48" s="17" t="s">
        <v>268</v>
      </c>
      <c r="G48" s="16" t="s">
        <v>261</v>
      </c>
      <c r="H48" s="17" t="s">
        <v>233</v>
      </c>
      <c r="I48" s="16" t="s">
        <v>79</v>
      </c>
      <c r="J48" s="16"/>
      <c r="K48" s="18">
        <v>2.32</v>
      </c>
      <c r="L48" s="16" t="s">
        <v>80</v>
      </c>
      <c r="M48" s="18">
        <v>4.89</v>
      </c>
      <c r="N48" s="18">
        <v>0.97</v>
      </c>
      <c r="O48" s="18">
        <v>485237.52</v>
      </c>
      <c r="P48" s="18">
        <v>131.79</v>
      </c>
      <c r="Q48" s="18">
        <v>639.49</v>
      </c>
      <c r="R48" s="18">
        <v>0.52</v>
      </c>
      <c r="S48" s="18">
        <v>0.35</v>
      </c>
      <c r="T48" s="18">
        <v>0.14</v>
      </c>
      <c r="U48" s="16"/>
    </row>
    <row r="49" spans="1:21" ht="12.75">
      <c r="A49" s="16"/>
      <c r="B49" s="16" t="s">
        <v>272</v>
      </c>
      <c r="C49" s="17" t="s">
        <v>273</v>
      </c>
      <c r="D49" s="17" t="s">
        <v>128</v>
      </c>
      <c r="E49" s="16"/>
      <c r="F49" s="17" t="s">
        <v>182</v>
      </c>
      <c r="G49" s="16" t="s">
        <v>183</v>
      </c>
      <c r="H49" s="17" t="s">
        <v>233</v>
      </c>
      <c r="I49" s="16" t="s">
        <v>79</v>
      </c>
      <c r="J49" s="16"/>
      <c r="K49" s="18">
        <v>3.8</v>
      </c>
      <c r="L49" s="16" t="s">
        <v>80</v>
      </c>
      <c r="M49" s="18">
        <v>4</v>
      </c>
      <c r="N49" s="18">
        <v>1.16</v>
      </c>
      <c r="O49" s="18">
        <v>1769365</v>
      </c>
      <c r="P49" s="18">
        <v>119.86</v>
      </c>
      <c r="Q49" s="18">
        <v>2120.76</v>
      </c>
      <c r="R49" s="18">
        <v>0.13</v>
      </c>
      <c r="S49" s="18">
        <v>1.17</v>
      </c>
      <c r="T49" s="18">
        <v>0.45</v>
      </c>
      <c r="U49" s="16"/>
    </row>
    <row r="50" spans="1:21" ht="12.75">
      <c r="A50" s="16"/>
      <c r="B50" s="16" t="s">
        <v>274</v>
      </c>
      <c r="C50" s="17" t="s">
        <v>275</v>
      </c>
      <c r="D50" s="17" t="s">
        <v>128</v>
      </c>
      <c r="E50" s="16"/>
      <c r="F50" s="17" t="s">
        <v>182</v>
      </c>
      <c r="G50" s="16" t="s">
        <v>183</v>
      </c>
      <c r="H50" s="17" t="s">
        <v>233</v>
      </c>
      <c r="I50" s="16" t="s">
        <v>79</v>
      </c>
      <c r="J50" s="16"/>
      <c r="K50" s="18">
        <v>3.33</v>
      </c>
      <c r="L50" s="16" t="s">
        <v>80</v>
      </c>
      <c r="M50" s="18">
        <v>5</v>
      </c>
      <c r="N50" s="18">
        <v>1.07</v>
      </c>
      <c r="O50" s="18">
        <v>1665643</v>
      </c>
      <c r="P50" s="18">
        <v>124.81</v>
      </c>
      <c r="Q50" s="18">
        <v>2078.89</v>
      </c>
      <c r="R50" s="18">
        <v>0.17</v>
      </c>
      <c r="S50" s="18">
        <v>1.15</v>
      </c>
      <c r="T50" s="18">
        <v>0.44</v>
      </c>
      <c r="U50" s="16"/>
    </row>
    <row r="51" spans="1:21" ht="12.75">
      <c r="A51" s="16"/>
      <c r="B51" s="16" t="s">
        <v>276</v>
      </c>
      <c r="C51" s="17" t="s">
        <v>277</v>
      </c>
      <c r="D51" s="17" t="s">
        <v>128</v>
      </c>
      <c r="E51" s="16"/>
      <c r="F51" s="17" t="s">
        <v>278</v>
      </c>
      <c r="G51" s="16" t="s">
        <v>215</v>
      </c>
      <c r="H51" s="17" t="s">
        <v>233</v>
      </c>
      <c r="I51" s="16" t="s">
        <v>79</v>
      </c>
      <c r="J51" s="16"/>
      <c r="K51" s="18">
        <v>5.66</v>
      </c>
      <c r="L51" s="16" t="s">
        <v>80</v>
      </c>
      <c r="M51" s="18">
        <v>3.05</v>
      </c>
      <c r="N51" s="18">
        <v>1.65</v>
      </c>
      <c r="O51" s="18">
        <v>1415726.38</v>
      </c>
      <c r="P51" s="18">
        <v>109.22</v>
      </c>
      <c r="Q51" s="18">
        <v>1546.26</v>
      </c>
      <c r="R51" s="18">
        <v>0.53</v>
      </c>
      <c r="S51" s="18">
        <v>0.85</v>
      </c>
      <c r="T51" s="18">
        <v>0.33</v>
      </c>
      <c r="U51" s="16"/>
    </row>
    <row r="52" spans="1:21" ht="12.75">
      <c r="A52" s="16"/>
      <c r="B52" s="16" t="s">
        <v>279</v>
      </c>
      <c r="C52" s="17" t="s">
        <v>280</v>
      </c>
      <c r="D52" s="17" t="s">
        <v>128</v>
      </c>
      <c r="E52" s="16"/>
      <c r="F52" s="17" t="s">
        <v>278</v>
      </c>
      <c r="G52" s="16" t="s">
        <v>215</v>
      </c>
      <c r="H52" s="17" t="s">
        <v>233</v>
      </c>
      <c r="I52" s="16" t="s">
        <v>79</v>
      </c>
      <c r="J52" s="16"/>
      <c r="K52" s="18">
        <v>2.98</v>
      </c>
      <c r="L52" s="16" t="s">
        <v>80</v>
      </c>
      <c r="M52" s="18">
        <v>3</v>
      </c>
      <c r="N52" s="18">
        <v>1.18</v>
      </c>
      <c r="O52" s="18">
        <v>1517140.68</v>
      </c>
      <c r="P52" s="18">
        <v>112.89</v>
      </c>
      <c r="Q52" s="18">
        <v>1712.7</v>
      </c>
      <c r="R52" s="18">
        <v>0.14</v>
      </c>
      <c r="S52" s="18">
        <v>0.94</v>
      </c>
      <c r="T52" s="18">
        <v>0.36</v>
      </c>
      <c r="U52" s="16"/>
    </row>
    <row r="53" spans="1:21" ht="12.75">
      <c r="A53" s="16"/>
      <c r="B53" s="16" t="s">
        <v>281</v>
      </c>
      <c r="C53" s="17" t="s">
        <v>282</v>
      </c>
      <c r="D53" s="17" t="s">
        <v>128</v>
      </c>
      <c r="E53" s="16"/>
      <c r="F53" s="17" t="s">
        <v>196</v>
      </c>
      <c r="G53" s="16" t="s">
        <v>183</v>
      </c>
      <c r="H53" s="17" t="s">
        <v>233</v>
      </c>
      <c r="I53" s="16" t="s">
        <v>79</v>
      </c>
      <c r="J53" s="16"/>
      <c r="K53" s="18">
        <v>3.2</v>
      </c>
      <c r="L53" s="16" t="s">
        <v>80</v>
      </c>
      <c r="M53" s="18">
        <v>6.5</v>
      </c>
      <c r="N53" s="18">
        <v>1.13</v>
      </c>
      <c r="O53" s="18">
        <v>2459121</v>
      </c>
      <c r="P53" s="18">
        <v>130.1</v>
      </c>
      <c r="Q53" s="18">
        <v>3199.32</v>
      </c>
      <c r="R53" s="18">
        <v>0.16</v>
      </c>
      <c r="S53" s="18">
        <v>1.76</v>
      </c>
      <c r="T53" s="18">
        <v>0.68</v>
      </c>
      <c r="U53" s="16"/>
    </row>
    <row r="54" spans="1:21" ht="12.75">
      <c r="A54" s="16"/>
      <c r="B54" s="16" t="s">
        <v>283</v>
      </c>
      <c r="C54" s="17" t="s">
        <v>284</v>
      </c>
      <c r="D54" s="17" t="s">
        <v>128</v>
      </c>
      <c r="E54" s="16"/>
      <c r="F54" s="17" t="s">
        <v>285</v>
      </c>
      <c r="G54" s="16" t="s">
        <v>286</v>
      </c>
      <c r="H54" s="17" t="s">
        <v>269</v>
      </c>
      <c r="I54" s="16" t="s">
        <v>217</v>
      </c>
      <c r="J54" s="16"/>
      <c r="K54" s="18">
        <v>0.58</v>
      </c>
      <c r="L54" s="16" t="s">
        <v>80</v>
      </c>
      <c r="M54" s="18">
        <v>4.1</v>
      </c>
      <c r="N54" s="18">
        <v>0.87</v>
      </c>
      <c r="O54" s="18">
        <v>1.47</v>
      </c>
      <c r="P54" s="18">
        <v>123.81</v>
      </c>
      <c r="Q54" s="18">
        <v>0</v>
      </c>
      <c r="R54" s="18">
        <v>0</v>
      </c>
      <c r="S54" s="18">
        <v>0</v>
      </c>
      <c r="T54" s="18">
        <v>0</v>
      </c>
      <c r="U54" s="16"/>
    </row>
    <row r="55" spans="1:21" ht="12.75">
      <c r="A55" s="16"/>
      <c r="B55" s="16" t="s">
        <v>287</v>
      </c>
      <c r="C55" s="17" t="s">
        <v>288</v>
      </c>
      <c r="D55" s="17" t="s">
        <v>128</v>
      </c>
      <c r="E55" s="16"/>
      <c r="F55" s="17" t="s">
        <v>289</v>
      </c>
      <c r="G55" s="16" t="s">
        <v>215</v>
      </c>
      <c r="H55" s="17" t="s">
        <v>290</v>
      </c>
      <c r="I55" s="16" t="s">
        <v>79</v>
      </c>
      <c r="J55" s="16"/>
      <c r="K55" s="18">
        <v>2.43</v>
      </c>
      <c r="L55" s="16" t="s">
        <v>80</v>
      </c>
      <c r="M55" s="18">
        <v>3.9</v>
      </c>
      <c r="N55" s="18">
        <v>1.09</v>
      </c>
      <c r="O55" s="18">
        <v>1024631.34</v>
      </c>
      <c r="P55" s="18">
        <v>114.92</v>
      </c>
      <c r="Q55" s="18">
        <v>1177.51</v>
      </c>
      <c r="R55" s="18">
        <v>0.24</v>
      </c>
      <c r="S55" s="18">
        <v>0.65</v>
      </c>
      <c r="T55" s="18">
        <v>0.25</v>
      </c>
      <c r="U55" s="16"/>
    </row>
    <row r="56" spans="1:21" ht="12.75">
      <c r="A56" s="16"/>
      <c r="B56" s="16" t="s">
        <v>291</v>
      </c>
      <c r="C56" s="17" t="s">
        <v>292</v>
      </c>
      <c r="D56" s="17" t="s">
        <v>128</v>
      </c>
      <c r="E56" s="16"/>
      <c r="F56" s="17" t="s">
        <v>293</v>
      </c>
      <c r="G56" s="16" t="s">
        <v>183</v>
      </c>
      <c r="H56" s="17" t="s">
        <v>294</v>
      </c>
      <c r="I56" s="16" t="s">
        <v>217</v>
      </c>
      <c r="J56" s="16"/>
      <c r="K56" s="18">
        <v>4.56</v>
      </c>
      <c r="L56" s="16" t="s">
        <v>80</v>
      </c>
      <c r="M56" s="18">
        <v>0.95</v>
      </c>
      <c r="N56" s="18">
        <v>0.98</v>
      </c>
      <c r="O56" s="18">
        <v>1000000</v>
      </c>
      <c r="P56" s="18">
        <v>99.57</v>
      </c>
      <c r="Q56" s="18">
        <v>995.7</v>
      </c>
      <c r="R56" s="18">
        <v>0.23</v>
      </c>
      <c r="S56" s="18">
        <v>0.55</v>
      </c>
      <c r="T56" s="18">
        <v>0.21</v>
      </c>
      <c r="U56" s="16"/>
    </row>
    <row r="57" spans="1:21" ht="12.75">
      <c r="A57" s="16"/>
      <c r="B57" s="16" t="s">
        <v>295</v>
      </c>
      <c r="C57" s="17" t="s">
        <v>296</v>
      </c>
      <c r="D57" s="17" t="s">
        <v>128</v>
      </c>
      <c r="E57" s="16"/>
      <c r="F57" s="17" t="s">
        <v>293</v>
      </c>
      <c r="G57" s="16" t="s">
        <v>183</v>
      </c>
      <c r="H57" s="17" t="s">
        <v>294</v>
      </c>
      <c r="I57" s="16" t="s">
        <v>217</v>
      </c>
      <c r="J57" s="16"/>
      <c r="K57" s="18">
        <v>1.08</v>
      </c>
      <c r="L57" s="16" t="s">
        <v>80</v>
      </c>
      <c r="M57" s="18">
        <v>1.6</v>
      </c>
      <c r="N57" s="18">
        <v>0.7</v>
      </c>
      <c r="O57" s="18">
        <v>266666.8</v>
      </c>
      <c r="P57" s="18">
        <v>102.72</v>
      </c>
      <c r="Q57" s="18">
        <v>273.92</v>
      </c>
      <c r="R57" s="18">
        <v>0.05</v>
      </c>
      <c r="S57" s="18">
        <v>0.15</v>
      </c>
      <c r="T57" s="18">
        <v>0.06</v>
      </c>
      <c r="U57" s="16"/>
    </row>
    <row r="58" spans="1:21" ht="12.75">
      <c r="A58" s="16"/>
      <c r="B58" s="16" t="s">
        <v>297</v>
      </c>
      <c r="C58" s="17" t="s">
        <v>298</v>
      </c>
      <c r="D58" s="17" t="s">
        <v>128</v>
      </c>
      <c r="E58" s="16"/>
      <c r="F58" s="17" t="s">
        <v>299</v>
      </c>
      <c r="G58" s="16" t="s">
        <v>300</v>
      </c>
      <c r="H58" s="17" t="s">
        <v>290</v>
      </c>
      <c r="I58" s="16" t="s">
        <v>79</v>
      </c>
      <c r="J58" s="16"/>
      <c r="K58" s="18">
        <v>8.93</v>
      </c>
      <c r="L58" s="16" t="s">
        <v>80</v>
      </c>
      <c r="M58" s="18">
        <v>5.15</v>
      </c>
      <c r="N58" s="18">
        <v>4.27</v>
      </c>
      <c r="O58" s="18">
        <v>1721403</v>
      </c>
      <c r="P58" s="18">
        <v>129.56</v>
      </c>
      <c r="Q58" s="18">
        <v>2230.25</v>
      </c>
      <c r="R58" s="18">
        <v>0.05</v>
      </c>
      <c r="S58" s="18">
        <v>1.23</v>
      </c>
      <c r="T58" s="18">
        <v>0.47</v>
      </c>
      <c r="U58" s="16"/>
    </row>
    <row r="59" spans="1:21" ht="12.75">
      <c r="A59" s="16"/>
      <c r="B59" s="16" t="s">
        <v>301</v>
      </c>
      <c r="C59" s="17" t="s">
        <v>302</v>
      </c>
      <c r="D59" s="17" t="s">
        <v>128</v>
      </c>
      <c r="E59" s="16"/>
      <c r="F59" s="17" t="s">
        <v>303</v>
      </c>
      <c r="G59" s="16" t="s">
        <v>215</v>
      </c>
      <c r="H59" s="17" t="s">
        <v>290</v>
      </c>
      <c r="I59" s="16" t="s">
        <v>79</v>
      </c>
      <c r="J59" s="16"/>
      <c r="K59" s="18">
        <v>2.95</v>
      </c>
      <c r="L59" s="16" t="s">
        <v>80</v>
      </c>
      <c r="M59" s="18">
        <v>4.45</v>
      </c>
      <c r="N59" s="18">
        <v>1.32</v>
      </c>
      <c r="O59" s="18">
        <v>1451601.95</v>
      </c>
      <c r="P59" s="18">
        <v>115.59</v>
      </c>
      <c r="Q59" s="18">
        <v>1677.91</v>
      </c>
      <c r="R59" s="18">
        <v>0.19</v>
      </c>
      <c r="S59" s="18">
        <v>0.93</v>
      </c>
      <c r="T59" s="18">
        <v>0.36</v>
      </c>
      <c r="U59" s="16"/>
    </row>
    <row r="60" spans="1:21" ht="12.75">
      <c r="A60" s="16"/>
      <c r="B60" s="16" t="s">
        <v>304</v>
      </c>
      <c r="C60" s="17" t="s">
        <v>305</v>
      </c>
      <c r="D60" s="17" t="s">
        <v>128</v>
      </c>
      <c r="E60" s="16"/>
      <c r="F60" s="17" t="s">
        <v>303</v>
      </c>
      <c r="G60" s="16" t="s">
        <v>215</v>
      </c>
      <c r="H60" s="17" t="s">
        <v>290</v>
      </c>
      <c r="I60" s="16" t="s">
        <v>79</v>
      </c>
      <c r="J60" s="16"/>
      <c r="K60" s="18">
        <v>1.16</v>
      </c>
      <c r="L60" s="16" t="s">
        <v>80</v>
      </c>
      <c r="M60" s="18">
        <v>4.25</v>
      </c>
      <c r="N60" s="18">
        <v>1.08</v>
      </c>
      <c r="O60" s="18">
        <v>667507.35</v>
      </c>
      <c r="P60" s="18">
        <v>128.24</v>
      </c>
      <c r="Q60" s="18">
        <v>856.01</v>
      </c>
      <c r="R60" s="18">
        <v>0.11</v>
      </c>
      <c r="S60" s="18">
        <v>0.47</v>
      </c>
      <c r="T60" s="18">
        <v>0.18</v>
      </c>
      <c r="U60" s="16"/>
    </row>
    <row r="61" spans="1:21" ht="12.75">
      <c r="A61" s="16"/>
      <c r="B61" s="16" t="s">
        <v>306</v>
      </c>
      <c r="C61" s="17" t="s">
        <v>307</v>
      </c>
      <c r="D61" s="17" t="s">
        <v>128</v>
      </c>
      <c r="E61" s="16"/>
      <c r="F61" s="17" t="s">
        <v>308</v>
      </c>
      <c r="G61" s="16" t="s">
        <v>215</v>
      </c>
      <c r="H61" s="17" t="s">
        <v>294</v>
      </c>
      <c r="I61" s="16" t="s">
        <v>217</v>
      </c>
      <c r="J61" s="16"/>
      <c r="K61" s="18">
        <v>3.95</v>
      </c>
      <c r="L61" s="16" t="s">
        <v>80</v>
      </c>
      <c r="M61" s="18">
        <v>4.8</v>
      </c>
      <c r="N61" s="18">
        <v>1.23</v>
      </c>
      <c r="O61" s="18">
        <v>1115746</v>
      </c>
      <c r="P61" s="18">
        <v>118.14</v>
      </c>
      <c r="Q61" s="18">
        <v>1318.14</v>
      </c>
      <c r="R61" s="18">
        <v>0.08</v>
      </c>
      <c r="S61" s="18">
        <v>0.73</v>
      </c>
      <c r="T61" s="18">
        <v>0.28</v>
      </c>
      <c r="U61" s="16"/>
    </row>
    <row r="62" spans="1:21" ht="12.75">
      <c r="A62" s="16"/>
      <c r="B62" s="16" t="s">
        <v>309</v>
      </c>
      <c r="C62" s="17" t="s">
        <v>310</v>
      </c>
      <c r="D62" s="17" t="s">
        <v>128</v>
      </c>
      <c r="E62" s="16"/>
      <c r="F62" s="17" t="s">
        <v>308</v>
      </c>
      <c r="G62" s="16" t="s">
        <v>215</v>
      </c>
      <c r="H62" s="17" t="s">
        <v>294</v>
      </c>
      <c r="I62" s="16" t="s">
        <v>217</v>
      </c>
      <c r="J62" s="16"/>
      <c r="K62" s="18">
        <v>1.48</v>
      </c>
      <c r="L62" s="16" t="s">
        <v>80</v>
      </c>
      <c r="M62" s="18">
        <v>4.95</v>
      </c>
      <c r="N62" s="18">
        <v>1</v>
      </c>
      <c r="O62" s="18">
        <v>503376</v>
      </c>
      <c r="P62" s="18">
        <v>127.29</v>
      </c>
      <c r="Q62" s="18">
        <v>640.75</v>
      </c>
      <c r="R62" s="18">
        <v>0.13</v>
      </c>
      <c r="S62" s="18">
        <v>0.35</v>
      </c>
      <c r="T62" s="18">
        <v>0.14</v>
      </c>
      <c r="U62" s="16"/>
    </row>
    <row r="63" spans="1:21" ht="12.75">
      <c r="A63" s="16"/>
      <c r="B63" s="16" t="s">
        <v>311</v>
      </c>
      <c r="C63" s="17" t="s">
        <v>312</v>
      </c>
      <c r="D63" s="17" t="s">
        <v>128</v>
      </c>
      <c r="E63" s="16"/>
      <c r="F63" s="17" t="s">
        <v>313</v>
      </c>
      <c r="G63" s="16" t="s">
        <v>215</v>
      </c>
      <c r="H63" s="17" t="s">
        <v>290</v>
      </c>
      <c r="I63" s="16" t="s">
        <v>79</v>
      </c>
      <c r="J63" s="16"/>
      <c r="K63" s="18">
        <v>1.95</v>
      </c>
      <c r="L63" s="16" t="s">
        <v>80</v>
      </c>
      <c r="M63" s="18">
        <v>4.8</v>
      </c>
      <c r="N63" s="18">
        <v>0.99</v>
      </c>
      <c r="O63" s="18">
        <v>142793.84</v>
      </c>
      <c r="P63" s="18">
        <v>114.32</v>
      </c>
      <c r="Q63" s="18">
        <v>163.24</v>
      </c>
      <c r="R63" s="18">
        <v>0.06</v>
      </c>
      <c r="S63" s="18">
        <v>0.09</v>
      </c>
      <c r="T63" s="18">
        <v>0.03</v>
      </c>
      <c r="U63" s="16"/>
    </row>
    <row r="64" spans="1:21" ht="12.75">
      <c r="A64" s="16"/>
      <c r="B64" s="16" t="s">
        <v>314</v>
      </c>
      <c r="C64" s="17" t="s">
        <v>315</v>
      </c>
      <c r="D64" s="17" t="s">
        <v>128</v>
      </c>
      <c r="E64" s="16"/>
      <c r="F64" s="17" t="s">
        <v>316</v>
      </c>
      <c r="G64" s="16" t="s">
        <v>215</v>
      </c>
      <c r="H64" s="17" t="s">
        <v>290</v>
      </c>
      <c r="I64" s="16" t="s">
        <v>79</v>
      </c>
      <c r="J64" s="16"/>
      <c r="K64" s="18">
        <v>0.74</v>
      </c>
      <c r="L64" s="16" t="s">
        <v>80</v>
      </c>
      <c r="M64" s="18">
        <v>4.55</v>
      </c>
      <c r="N64" s="18">
        <v>1.19</v>
      </c>
      <c r="O64" s="18">
        <v>853793.83</v>
      </c>
      <c r="P64" s="18">
        <v>124.26</v>
      </c>
      <c r="Q64" s="18">
        <v>1060.92</v>
      </c>
      <c r="R64" s="18">
        <v>0.3</v>
      </c>
      <c r="S64" s="18">
        <v>0.58</v>
      </c>
      <c r="T64" s="18">
        <v>0.23</v>
      </c>
      <c r="U64" s="16"/>
    </row>
    <row r="65" spans="1:21" ht="12.75">
      <c r="A65" s="16"/>
      <c r="B65" s="16" t="s">
        <v>317</v>
      </c>
      <c r="C65" s="17" t="s">
        <v>318</v>
      </c>
      <c r="D65" s="17" t="s">
        <v>128</v>
      </c>
      <c r="E65" s="16"/>
      <c r="F65" s="17" t="s">
        <v>316</v>
      </c>
      <c r="G65" s="16" t="s">
        <v>215</v>
      </c>
      <c r="H65" s="17" t="s">
        <v>290</v>
      </c>
      <c r="I65" s="16" t="s">
        <v>79</v>
      </c>
      <c r="J65" s="16"/>
      <c r="K65" s="18">
        <v>5.89</v>
      </c>
      <c r="L65" s="16" t="s">
        <v>80</v>
      </c>
      <c r="M65" s="18">
        <v>4.75</v>
      </c>
      <c r="N65" s="18">
        <v>1.97</v>
      </c>
      <c r="O65" s="18">
        <v>713000</v>
      </c>
      <c r="P65" s="18">
        <v>142.25</v>
      </c>
      <c r="Q65" s="18">
        <v>1014.24</v>
      </c>
      <c r="R65" s="18">
        <v>0.04</v>
      </c>
      <c r="S65" s="18">
        <v>0.56</v>
      </c>
      <c r="T65" s="18">
        <v>0.22</v>
      </c>
      <c r="U65" s="16"/>
    </row>
    <row r="66" spans="1:21" ht="12.75">
      <c r="A66" s="16"/>
      <c r="B66" s="16" t="s">
        <v>319</v>
      </c>
      <c r="C66" s="17" t="s">
        <v>320</v>
      </c>
      <c r="D66" s="17" t="s">
        <v>128</v>
      </c>
      <c r="E66" s="16"/>
      <c r="F66" s="17" t="s">
        <v>321</v>
      </c>
      <c r="G66" s="16" t="s">
        <v>215</v>
      </c>
      <c r="H66" s="17" t="s">
        <v>290</v>
      </c>
      <c r="I66" s="16" t="s">
        <v>79</v>
      </c>
      <c r="J66" s="16"/>
      <c r="K66" s="18">
        <v>7.67</v>
      </c>
      <c r="L66" s="16" t="s">
        <v>80</v>
      </c>
      <c r="M66" s="18">
        <v>4</v>
      </c>
      <c r="N66" s="18">
        <v>3.96</v>
      </c>
      <c r="O66" s="18">
        <v>1364108</v>
      </c>
      <c r="P66" s="18">
        <v>100.6</v>
      </c>
      <c r="Q66" s="18">
        <v>1372.29</v>
      </c>
      <c r="R66" s="18">
        <v>0.05</v>
      </c>
      <c r="S66" s="18">
        <v>0.76</v>
      </c>
      <c r="T66" s="18">
        <v>0.29</v>
      </c>
      <c r="U66" s="16"/>
    </row>
    <row r="67" spans="1:21" ht="12.75">
      <c r="A67" s="16"/>
      <c r="B67" s="16" t="s">
        <v>322</v>
      </c>
      <c r="C67" s="17" t="s">
        <v>323</v>
      </c>
      <c r="D67" s="17" t="s">
        <v>128</v>
      </c>
      <c r="E67" s="16"/>
      <c r="F67" s="17" t="s">
        <v>321</v>
      </c>
      <c r="G67" s="16" t="s">
        <v>215</v>
      </c>
      <c r="H67" s="17" t="s">
        <v>290</v>
      </c>
      <c r="I67" s="16" t="s">
        <v>79</v>
      </c>
      <c r="J67" s="16"/>
      <c r="K67" s="18">
        <v>5.06</v>
      </c>
      <c r="L67" s="16" t="s">
        <v>80</v>
      </c>
      <c r="M67" s="18">
        <v>5.35</v>
      </c>
      <c r="N67" s="18">
        <v>2.86</v>
      </c>
      <c r="O67" s="18">
        <v>1015068</v>
      </c>
      <c r="P67" s="18">
        <v>117.25</v>
      </c>
      <c r="Q67" s="18">
        <v>1190.17</v>
      </c>
      <c r="R67" s="18">
        <v>0.04</v>
      </c>
      <c r="S67" s="18">
        <v>0.66</v>
      </c>
      <c r="T67" s="18">
        <v>0.25</v>
      </c>
      <c r="U67" s="16"/>
    </row>
    <row r="68" spans="1:21" ht="12.75">
      <c r="A68" s="16"/>
      <c r="B68" s="16" t="s">
        <v>324</v>
      </c>
      <c r="C68" s="17" t="s">
        <v>325</v>
      </c>
      <c r="D68" s="17" t="s">
        <v>128</v>
      </c>
      <c r="E68" s="16"/>
      <c r="F68" s="17" t="s">
        <v>321</v>
      </c>
      <c r="G68" s="16" t="s">
        <v>215</v>
      </c>
      <c r="H68" s="17" t="s">
        <v>290</v>
      </c>
      <c r="I68" s="16" t="s">
        <v>79</v>
      </c>
      <c r="J68" s="16"/>
      <c r="K68" s="18">
        <v>1.46</v>
      </c>
      <c r="L68" s="16" t="s">
        <v>80</v>
      </c>
      <c r="M68" s="18">
        <v>5.3</v>
      </c>
      <c r="N68" s="18">
        <v>1.23</v>
      </c>
      <c r="O68" s="18">
        <v>962383.62</v>
      </c>
      <c r="P68" s="18">
        <v>123.15</v>
      </c>
      <c r="Q68" s="18">
        <v>1185.17</v>
      </c>
      <c r="R68" s="18">
        <v>0.2</v>
      </c>
      <c r="S68" s="18">
        <v>0.65</v>
      </c>
      <c r="T68" s="18">
        <v>0.25</v>
      </c>
      <c r="U68" s="16"/>
    </row>
    <row r="69" spans="1:21" ht="12.75">
      <c r="A69" s="16"/>
      <c r="B69" s="16" t="s">
        <v>326</v>
      </c>
      <c r="C69" s="17" t="s">
        <v>327</v>
      </c>
      <c r="D69" s="17" t="s">
        <v>128</v>
      </c>
      <c r="E69" s="16"/>
      <c r="F69" s="17" t="s">
        <v>321</v>
      </c>
      <c r="G69" s="16" t="s">
        <v>215</v>
      </c>
      <c r="H69" s="17" t="s">
        <v>290</v>
      </c>
      <c r="I69" s="16" t="s">
        <v>79</v>
      </c>
      <c r="J69" s="16"/>
      <c r="K69" s="18">
        <v>1.23</v>
      </c>
      <c r="L69" s="16" t="s">
        <v>80</v>
      </c>
      <c r="M69" s="18">
        <v>4.95</v>
      </c>
      <c r="N69" s="18">
        <v>1.25</v>
      </c>
      <c r="O69" s="18">
        <v>1153606.03</v>
      </c>
      <c r="P69" s="18">
        <v>128.46</v>
      </c>
      <c r="Q69" s="18">
        <v>1481.92</v>
      </c>
      <c r="R69" s="18">
        <v>0.23</v>
      </c>
      <c r="S69" s="18">
        <v>0.82</v>
      </c>
      <c r="T69" s="18">
        <v>0.32</v>
      </c>
      <c r="U69" s="16"/>
    </row>
    <row r="70" spans="1:21" ht="12.75">
      <c r="A70" s="16"/>
      <c r="B70" s="16" t="s">
        <v>328</v>
      </c>
      <c r="C70" s="17" t="s">
        <v>329</v>
      </c>
      <c r="D70" s="17" t="s">
        <v>128</v>
      </c>
      <c r="E70" s="16"/>
      <c r="F70" s="17" t="s">
        <v>321</v>
      </c>
      <c r="G70" s="16" t="s">
        <v>215</v>
      </c>
      <c r="H70" s="17" t="s">
        <v>290</v>
      </c>
      <c r="I70" s="16" t="s">
        <v>79</v>
      </c>
      <c r="J70" s="16"/>
      <c r="K70" s="18">
        <v>3.08</v>
      </c>
      <c r="L70" s="16" t="s">
        <v>80</v>
      </c>
      <c r="M70" s="18">
        <v>5.1</v>
      </c>
      <c r="N70" s="18">
        <v>1.93</v>
      </c>
      <c r="O70" s="18">
        <v>1506578</v>
      </c>
      <c r="P70" s="18">
        <v>133.73</v>
      </c>
      <c r="Q70" s="18">
        <v>2014.75</v>
      </c>
      <c r="R70" s="18">
        <v>0.07</v>
      </c>
      <c r="S70" s="18">
        <v>1.11</v>
      </c>
      <c r="T70" s="18">
        <v>0.43</v>
      </c>
      <c r="U70" s="16"/>
    </row>
    <row r="71" spans="1:21" ht="12.75">
      <c r="A71" s="16"/>
      <c r="B71" s="16" t="s">
        <v>330</v>
      </c>
      <c r="C71" s="17" t="s">
        <v>331</v>
      </c>
      <c r="D71" s="17" t="s">
        <v>128</v>
      </c>
      <c r="E71" s="16"/>
      <c r="F71" s="17" t="s">
        <v>332</v>
      </c>
      <c r="G71" s="16" t="s">
        <v>183</v>
      </c>
      <c r="H71" s="17" t="s">
        <v>290</v>
      </c>
      <c r="I71" s="16" t="s">
        <v>79</v>
      </c>
      <c r="J71" s="16"/>
      <c r="K71" s="18">
        <v>6.14</v>
      </c>
      <c r="L71" s="16" t="s">
        <v>80</v>
      </c>
      <c r="M71" s="18">
        <v>1.5</v>
      </c>
      <c r="N71" s="18">
        <v>1.48</v>
      </c>
      <c r="O71" s="18">
        <v>653380</v>
      </c>
      <c r="P71" s="18">
        <v>101.47</v>
      </c>
      <c r="Q71" s="18">
        <v>662.98</v>
      </c>
      <c r="R71" s="18">
        <v>0.1</v>
      </c>
      <c r="S71" s="18">
        <v>0.37</v>
      </c>
      <c r="T71" s="18">
        <v>0.14</v>
      </c>
      <c r="U71" s="16"/>
    </row>
    <row r="72" spans="1:21" ht="12.75">
      <c r="A72" s="16"/>
      <c r="B72" s="17" t="s">
        <v>333</v>
      </c>
      <c r="C72" s="17" t="s">
        <v>334</v>
      </c>
      <c r="D72" s="17" t="s">
        <v>128</v>
      </c>
      <c r="E72" s="16"/>
      <c r="F72" s="17" t="s">
        <v>332</v>
      </c>
      <c r="G72" s="16" t="s">
        <v>183</v>
      </c>
      <c r="H72" s="17" t="s">
        <v>290</v>
      </c>
      <c r="I72" s="16" t="s">
        <v>79</v>
      </c>
      <c r="J72" s="16"/>
      <c r="K72" s="18">
        <v>2.38</v>
      </c>
      <c r="L72" s="16" t="s">
        <v>80</v>
      </c>
      <c r="M72" s="18">
        <v>4.65</v>
      </c>
      <c r="N72" s="18">
        <v>0.81</v>
      </c>
      <c r="O72" s="18">
        <v>256180.55</v>
      </c>
      <c r="P72" s="18">
        <v>130.22</v>
      </c>
      <c r="Q72" s="18">
        <v>333.6</v>
      </c>
      <c r="R72" s="18">
        <v>0.05</v>
      </c>
      <c r="S72" s="18">
        <v>0.18</v>
      </c>
      <c r="T72" s="18">
        <v>0.07</v>
      </c>
      <c r="U72" s="16"/>
    </row>
    <row r="73" spans="1:21" ht="12.75">
      <c r="A73" s="16"/>
      <c r="B73" s="16" t="s">
        <v>335</v>
      </c>
      <c r="C73" s="17" t="s">
        <v>336</v>
      </c>
      <c r="D73" s="17" t="s">
        <v>128</v>
      </c>
      <c r="E73" s="16"/>
      <c r="F73" s="17" t="s">
        <v>337</v>
      </c>
      <c r="G73" s="16" t="s">
        <v>261</v>
      </c>
      <c r="H73" s="17" t="s">
        <v>290</v>
      </c>
      <c r="I73" s="16" t="s">
        <v>79</v>
      </c>
      <c r="J73" s="16"/>
      <c r="K73" s="18">
        <v>5.78</v>
      </c>
      <c r="L73" s="16" t="s">
        <v>80</v>
      </c>
      <c r="M73" s="18">
        <v>3.85</v>
      </c>
      <c r="N73" s="18">
        <v>1.74</v>
      </c>
      <c r="O73" s="18">
        <v>1701275</v>
      </c>
      <c r="P73" s="18">
        <v>115.4</v>
      </c>
      <c r="Q73" s="18">
        <v>1963.27</v>
      </c>
      <c r="R73" s="18">
        <v>0.71</v>
      </c>
      <c r="S73" s="18">
        <v>1.08</v>
      </c>
      <c r="T73" s="18">
        <v>0.42</v>
      </c>
      <c r="U73" s="16"/>
    </row>
    <row r="74" spans="1:21" ht="12.75">
      <c r="A74" s="16"/>
      <c r="B74" s="16" t="s">
        <v>338</v>
      </c>
      <c r="C74" s="17" t="s">
        <v>339</v>
      </c>
      <c r="D74" s="17" t="s">
        <v>128</v>
      </c>
      <c r="E74" s="16"/>
      <c r="F74" s="17" t="s">
        <v>337</v>
      </c>
      <c r="G74" s="16" t="s">
        <v>261</v>
      </c>
      <c r="H74" s="17" t="s">
        <v>290</v>
      </c>
      <c r="I74" s="16" t="s">
        <v>79</v>
      </c>
      <c r="J74" s="16"/>
      <c r="K74" s="18">
        <v>3.24</v>
      </c>
      <c r="L74" s="16" t="s">
        <v>80</v>
      </c>
      <c r="M74" s="18">
        <v>3.9</v>
      </c>
      <c r="N74" s="18">
        <v>1.2</v>
      </c>
      <c r="O74" s="18">
        <v>1028474</v>
      </c>
      <c r="P74" s="18">
        <v>117.05</v>
      </c>
      <c r="Q74" s="18">
        <v>1203.83</v>
      </c>
      <c r="R74" s="18">
        <v>0.52</v>
      </c>
      <c r="S74" s="18">
        <v>0.66</v>
      </c>
      <c r="T74" s="18">
        <v>0.26</v>
      </c>
      <c r="U74" s="16"/>
    </row>
    <row r="75" spans="1:21" ht="12.75">
      <c r="A75" s="16"/>
      <c r="B75" s="16" t="s">
        <v>340</v>
      </c>
      <c r="C75" s="17" t="s">
        <v>341</v>
      </c>
      <c r="D75" s="17" t="s">
        <v>128</v>
      </c>
      <c r="E75" s="16"/>
      <c r="F75" s="17" t="s">
        <v>337</v>
      </c>
      <c r="G75" s="16" t="s">
        <v>261</v>
      </c>
      <c r="H75" s="17" t="s">
        <v>290</v>
      </c>
      <c r="I75" s="16" t="s">
        <v>79</v>
      </c>
      <c r="J75" s="16"/>
      <c r="K75" s="18">
        <v>4.11</v>
      </c>
      <c r="L75" s="16" t="s">
        <v>80</v>
      </c>
      <c r="M75" s="18">
        <v>3.9</v>
      </c>
      <c r="N75" s="18">
        <v>1.44</v>
      </c>
      <c r="O75" s="18">
        <v>42794</v>
      </c>
      <c r="P75" s="18">
        <v>118.62</v>
      </c>
      <c r="Q75" s="18">
        <v>50.76</v>
      </c>
      <c r="R75" s="18">
        <v>0.01</v>
      </c>
      <c r="S75" s="18">
        <v>0.03</v>
      </c>
      <c r="T75" s="18">
        <v>0.01</v>
      </c>
      <c r="U75" s="16"/>
    </row>
    <row r="76" spans="1:21" ht="12.75">
      <c r="A76" s="16"/>
      <c r="B76" s="16" t="s">
        <v>342</v>
      </c>
      <c r="C76" s="17" t="s">
        <v>343</v>
      </c>
      <c r="D76" s="17" t="s">
        <v>128</v>
      </c>
      <c r="E76" s="16"/>
      <c r="F76" s="17" t="s">
        <v>344</v>
      </c>
      <c r="G76" s="16" t="s">
        <v>261</v>
      </c>
      <c r="H76" s="17" t="s">
        <v>290</v>
      </c>
      <c r="I76" s="16" t="s">
        <v>79</v>
      </c>
      <c r="J76" s="16"/>
      <c r="K76" s="18">
        <v>8.94</v>
      </c>
      <c r="L76" s="16" t="s">
        <v>80</v>
      </c>
      <c r="M76" s="18">
        <v>2.4</v>
      </c>
      <c r="N76" s="18">
        <v>2.72</v>
      </c>
      <c r="O76" s="18">
        <v>0.81</v>
      </c>
      <c r="P76" s="18">
        <v>97.39</v>
      </c>
      <c r="Q76" s="18">
        <v>0</v>
      </c>
      <c r="R76" s="18">
        <v>0</v>
      </c>
      <c r="S76" s="18">
        <v>0</v>
      </c>
      <c r="T76" s="18">
        <v>0</v>
      </c>
      <c r="U76" s="16"/>
    </row>
    <row r="77" spans="1:21" ht="12.75">
      <c r="A77" s="16"/>
      <c r="B77" s="16" t="s">
        <v>345</v>
      </c>
      <c r="C77" s="17" t="s">
        <v>346</v>
      </c>
      <c r="D77" s="17" t="s">
        <v>128</v>
      </c>
      <c r="E77" s="16"/>
      <c r="F77" s="17" t="s">
        <v>344</v>
      </c>
      <c r="G77" s="16" t="s">
        <v>261</v>
      </c>
      <c r="H77" s="17" t="s">
        <v>290</v>
      </c>
      <c r="I77" s="16" t="s">
        <v>79</v>
      </c>
      <c r="J77" s="16"/>
      <c r="K77" s="18">
        <v>8.15</v>
      </c>
      <c r="L77" s="16" t="s">
        <v>80</v>
      </c>
      <c r="M77" s="18">
        <v>2.4</v>
      </c>
      <c r="N77" s="18">
        <v>2.58</v>
      </c>
      <c r="O77" s="18">
        <v>0.81</v>
      </c>
      <c r="P77" s="18">
        <v>98.69</v>
      </c>
      <c r="Q77" s="18">
        <v>0</v>
      </c>
      <c r="R77" s="18">
        <v>0</v>
      </c>
      <c r="S77" s="18">
        <v>0</v>
      </c>
      <c r="T77" s="18">
        <v>0</v>
      </c>
      <c r="U77" s="16"/>
    </row>
    <row r="78" spans="1:21" ht="12.75">
      <c r="A78" s="16"/>
      <c r="B78" s="16" t="s">
        <v>347</v>
      </c>
      <c r="C78" s="17" t="s">
        <v>348</v>
      </c>
      <c r="D78" s="17" t="s">
        <v>128</v>
      </c>
      <c r="E78" s="16"/>
      <c r="F78" s="17" t="s">
        <v>344</v>
      </c>
      <c r="G78" s="16" t="s">
        <v>261</v>
      </c>
      <c r="H78" s="17" t="s">
        <v>290</v>
      </c>
      <c r="I78" s="16" t="s">
        <v>79</v>
      </c>
      <c r="J78" s="16"/>
      <c r="K78" s="18">
        <v>5.07</v>
      </c>
      <c r="L78" s="16" t="s">
        <v>80</v>
      </c>
      <c r="M78" s="18">
        <v>2.8</v>
      </c>
      <c r="N78" s="18">
        <v>1.69</v>
      </c>
      <c r="O78" s="18">
        <v>1833266</v>
      </c>
      <c r="P78" s="18">
        <v>105.97</v>
      </c>
      <c r="Q78" s="18">
        <v>1942.71</v>
      </c>
      <c r="R78" s="18">
        <v>0.81</v>
      </c>
      <c r="S78" s="18">
        <v>1.07</v>
      </c>
      <c r="T78" s="18">
        <v>0.41</v>
      </c>
      <c r="U78" s="16"/>
    </row>
    <row r="79" spans="1:21" ht="12.75">
      <c r="A79" s="16"/>
      <c r="B79" s="16" t="s">
        <v>349</v>
      </c>
      <c r="C79" s="17" t="s">
        <v>350</v>
      </c>
      <c r="D79" s="17" t="s">
        <v>128</v>
      </c>
      <c r="E79" s="16"/>
      <c r="F79" s="17" t="s">
        <v>351</v>
      </c>
      <c r="G79" s="16" t="s">
        <v>352</v>
      </c>
      <c r="H79" s="17" t="s">
        <v>290</v>
      </c>
      <c r="I79" s="16" t="s">
        <v>79</v>
      </c>
      <c r="J79" s="16"/>
      <c r="K79" s="18">
        <v>0.53</v>
      </c>
      <c r="L79" s="16" t="s">
        <v>80</v>
      </c>
      <c r="M79" s="18">
        <v>1.28</v>
      </c>
      <c r="N79" s="18">
        <v>1.2</v>
      </c>
      <c r="O79" s="18">
        <v>30000</v>
      </c>
      <c r="P79" s="18">
        <v>100.33</v>
      </c>
      <c r="Q79" s="18">
        <v>30.1</v>
      </c>
      <c r="R79" s="18">
        <v>0.04</v>
      </c>
      <c r="S79" s="18">
        <v>0.02</v>
      </c>
      <c r="T79" s="18">
        <v>0.01</v>
      </c>
      <c r="U79" s="16"/>
    </row>
    <row r="80" spans="1:21" ht="12.75">
      <c r="A80" s="16"/>
      <c r="B80" s="16" t="s">
        <v>353</v>
      </c>
      <c r="C80" s="17" t="s">
        <v>354</v>
      </c>
      <c r="D80" s="17" t="s">
        <v>128</v>
      </c>
      <c r="E80" s="16"/>
      <c r="F80" s="17" t="s">
        <v>268</v>
      </c>
      <c r="G80" s="16" t="s">
        <v>261</v>
      </c>
      <c r="H80" s="17" t="s">
        <v>290</v>
      </c>
      <c r="I80" s="16" t="s">
        <v>79</v>
      </c>
      <c r="J80" s="16"/>
      <c r="K80" s="18">
        <v>6.51</v>
      </c>
      <c r="L80" s="16" t="s">
        <v>80</v>
      </c>
      <c r="M80" s="18">
        <v>2.32</v>
      </c>
      <c r="N80" s="18">
        <v>2.34</v>
      </c>
      <c r="O80" s="18">
        <v>346000</v>
      </c>
      <c r="P80" s="18">
        <v>99.96</v>
      </c>
      <c r="Q80" s="18">
        <v>345.86</v>
      </c>
      <c r="R80" s="18">
        <v>0.09</v>
      </c>
      <c r="S80" s="18">
        <v>0.19</v>
      </c>
      <c r="T80" s="18">
        <v>0.07</v>
      </c>
      <c r="U80" s="16"/>
    </row>
    <row r="81" spans="1:21" ht="12.75">
      <c r="A81" s="16"/>
      <c r="B81" s="16" t="s">
        <v>355</v>
      </c>
      <c r="C81" s="17" t="s">
        <v>356</v>
      </c>
      <c r="D81" s="17" t="s">
        <v>128</v>
      </c>
      <c r="E81" s="16"/>
      <c r="F81" s="17" t="s">
        <v>268</v>
      </c>
      <c r="G81" s="16" t="s">
        <v>261</v>
      </c>
      <c r="H81" s="17" t="s">
        <v>290</v>
      </c>
      <c r="I81" s="16" t="s">
        <v>79</v>
      </c>
      <c r="J81" s="16"/>
      <c r="K81" s="18">
        <v>4.22</v>
      </c>
      <c r="L81" s="16" t="s">
        <v>80</v>
      </c>
      <c r="M81" s="18">
        <v>3.75</v>
      </c>
      <c r="N81" s="18">
        <v>1.43</v>
      </c>
      <c r="O81" s="18">
        <v>1010000</v>
      </c>
      <c r="P81" s="18">
        <v>118.93</v>
      </c>
      <c r="Q81" s="18">
        <v>1201.19</v>
      </c>
      <c r="R81" s="18">
        <v>0.13</v>
      </c>
      <c r="S81" s="18">
        <v>0.66</v>
      </c>
      <c r="T81" s="18">
        <v>0.26</v>
      </c>
      <c r="U81" s="16"/>
    </row>
    <row r="82" spans="1:21" ht="12.75">
      <c r="A82" s="16"/>
      <c r="B82" s="16" t="s">
        <v>357</v>
      </c>
      <c r="C82" s="17" t="s">
        <v>358</v>
      </c>
      <c r="D82" s="17" t="s">
        <v>128</v>
      </c>
      <c r="E82" s="16"/>
      <c r="F82" s="17" t="s">
        <v>359</v>
      </c>
      <c r="G82" s="16" t="s">
        <v>215</v>
      </c>
      <c r="H82" s="17" t="s">
        <v>290</v>
      </c>
      <c r="I82" s="16" t="s">
        <v>79</v>
      </c>
      <c r="J82" s="16"/>
      <c r="K82" s="18">
        <v>0</v>
      </c>
      <c r="L82" s="16" t="s">
        <v>80</v>
      </c>
      <c r="M82" s="18">
        <v>5.1</v>
      </c>
      <c r="N82" s="18">
        <v>1.07</v>
      </c>
      <c r="O82" s="18">
        <v>12390.41</v>
      </c>
      <c r="P82" s="18">
        <v>109.85</v>
      </c>
      <c r="Q82" s="18">
        <v>13.61</v>
      </c>
      <c r="R82" s="18">
        <v>0</v>
      </c>
      <c r="S82" s="18">
        <v>0.01</v>
      </c>
      <c r="T82" s="18">
        <v>0</v>
      </c>
      <c r="U82" s="16"/>
    </row>
    <row r="83" spans="1:21" ht="12.75">
      <c r="A83" s="16"/>
      <c r="B83" s="16" t="s">
        <v>360</v>
      </c>
      <c r="C83" s="17" t="s">
        <v>361</v>
      </c>
      <c r="D83" s="17" t="s">
        <v>128</v>
      </c>
      <c r="E83" s="16"/>
      <c r="F83" s="17" t="s">
        <v>359</v>
      </c>
      <c r="G83" s="16" t="s">
        <v>215</v>
      </c>
      <c r="H83" s="17" t="s">
        <v>290</v>
      </c>
      <c r="I83" s="16" t="s">
        <v>79</v>
      </c>
      <c r="J83" s="16"/>
      <c r="K83" s="18">
        <v>3.51</v>
      </c>
      <c r="L83" s="16" t="s">
        <v>80</v>
      </c>
      <c r="M83" s="18">
        <v>4.9</v>
      </c>
      <c r="N83" s="18">
        <v>1.58</v>
      </c>
      <c r="O83" s="18">
        <v>2120487.5</v>
      </c>
      <c r="P83" s="18">
        <v>115.23</v>
      </c>
      <c r="Q83" s="18">
        <v>2443.44</v>
      </c>
      <c r="R83" s="18">
        <v>0.23</v>
      </c>
      <c r="S83" s="18">
        <v>1.35</v>
      </c>
      <c r="T83" s="18">
        <v>0.52</v>
      </c>
      <c r="U83" s="16"/>
    </row>
    <row r="84" spans="1:21" ht="12.75">
      <c r="A84" s="16"/>
      <c r="B84" s="16" t="s">
        <v>362</v>
      </c>
      <c r="C84" s="17" t="s">
        <v>363</v>
      </c>
      <c r="D84" s="17" t="s">
        <v>128</v>
      </c>
      <c r="E84" s="16"/>
      <c r="F84" s="17" t="s">
        <v>359</v>
      </c>
      <c r="G84" s="16" t="s">
        <v>215</v>
      </c>
      <c r="H84" s="17" t="s">
        <v>290</v>
      </c>
      <c r="I84" s="16" t="s">
        <v>79</v>
      </c>
      <c r="J84" s="16"/>
      <c r="K84" s="18">
        <v>0.66</v>
      </c>
      <c r="L84" s="16" t="s">
        <v>80</v>
      </c>
      <c r="M84" s="18">
        <v>4.7</v>
      </c>
      <c r="N84" s="18">
        <v>0.43</v>
      </c>
      <c r="O84" s="18">
        <v>7873.6</v>
      </c>
      <c r="P84" s="18">
        <v>120.54</v>
      </c>
      <c r="Q84" s="18">
        <v>9.49</v>
      </c>
      <c r="R84" s="18">
        <v>0.01</v>
      </c>
      <c r="S84" s="18">
        <v>0</v>
      </c>
      <c r="T84" s="18">
        <v>0</v>
      </c>
      <c r="U84" s="16"/>
    </row>
    <row r="85" spans="1:21" ht="12.75">
      <c r="A85" s="16"/>
      <c r="B85" s="16" t="s">
        <v>364</v>
      </c>
      <c r="C85" s="17" t="s">
        <v>365</v>
      </c>
      <c r="D85" s="17" t="s">
        <v>128</v>
      </c>
      <c r="E85" s="16"/>
      <c r="F85" s="17" t="s">
        <v>359</v>
      </c>
      <c r="G85" s="16" t="s">
        <v>215</v>
      </c>
      <c r="H85" s="17" t="s">
        <v>290</v>
      </c>
      <c r="I85" s="16" t="s">
        <v>79</v>
      </c>
      <c r="J85" s="16"/>
      <c r="K85" s="18">
        <v>3.2</v>
      </c>
      <c r="L85" s="16" t="s">
        <v>80</v>
      </c>
      <c r="M85" s="18">
        <v>5.85</v>
      </c>
      <c r="N85" s="18">
        <v>1.51</v>
      </c>
      <c r="O85" s="18">
        <v>0.35</v>
      </c>
      <c r="P85" s="18">
        <v>122.89</v>
      </c>
      <c r="Q85" s="18">
        <v>0</v>
      </c>
      <c r="R85" s="18">
        <v>0</v>
      </c>
      <c r="S85" s="18">
        <v>0</v>
      </c>
      <c r="T85" s="18">
        <v>0</v>
      </c>
      <c r="U85" s="16"/>
    </row>
    <row r="86" spans="1:21" ht="12.75">
      <c r="A86" s="16"/>
      <c r="B86" s="16" t="s">
        <v>366</v>
      </c>
      <c r="C86" s="17" t="s">
        <v>367</v>
      </c>
      <c r="D86" s="17" t="s">
        <v>128</v>
      </c>
      <c r="E86" s="16"/>
      <c r="F86" s="17" t="s">
        <v>359</v>
      </c>
      <c r="G86" s="16" t="s">
        <v>215</v>
      </c>
      <c r="H86" s="17" t="s">
        <v>290</v>
      </c>
      <c r="I86" s="16" t="s">
        <v>79</v>
      </c>
      <c r="J86" s="16"/>
      <c r="K86" s="18">
        <v>3.19</v>
      </c>
      <c r="L86" s="16" t="s">
        <v>80</v>
      </c>
      <c r="M86" s="18">
        <v>5.1</v>
      </c>
      <c r="N86" s="18">
        <v>1.07</v>
      </c>
      <c r="O86" s="18">
        <v>1053184.59</v>
      </c>
      <c r="P86" s="18">
        <v>124.46</v>
      </c>
      <c r="Q86" s="18">
        <v>1310.79</v>
      </c>
      <c r="R86" s="18">
        <v>0.09</v>
      </c>
      <c r="S86" s="18">
        <v>0.72</v>
      </c>
      <c r="T86" s="18">
        <v>0.28</v>
      </c>
      <c r="U86" s="16"/>
    </row>
    <row r="87" spans="1:21" ht="12.75">
      <c r="A87" s="16"/>
      <c r="B87" s="16" t="s">
        <v>368</v>
      </c>
      <c r="C87" s="17" t="s">
        <v>369</v>
      </c>
      <c r="D87" s="17" t="s">
        <v>128</v>
      </c>
      <c r="E87" s="16"/>
      <c r="F87" s="17" t="s">
        <v>370</v>
      </c>
      <c r="G87" s="16" t="s">
        <v>261</v>
      </c>
      <c r="H87" s="17" t="s">
        <v>294</v>
      </c>
      <c r="I87" s="16" t="s">
        <v>217</v>
      </c>
      <c r="J87" s="16"/>
      <c r="K87" s="18">
        <v>2.87</v>
      </c>
      <c r="L87" s="16" t="s">
        <v>80</v>
      </c>
      <c r="M87" s="18">
        <v>4.05</v>
      </c>
      <c r="N87" s="18">
        <v>0.88</v>
      </c>
      <c r="O87" s="18">
        <v>218431.35</v>
      </c>
      <c r="P87" s="18">
        <v>132.52</v>
      </c>
      <c r="Q87" s="18">
        <v>289.46</v>
      </c>
      <c r="R87" s="18">
        <v>0.1</v>
      </c>
      <c r="S87" s="18">
        <v>0.16</v>
      </c>
      <c r="T87" s="18">
        <v>0.06</v>
      </c>
      <c r="U87" s="16"/>
    </row>
    <row r="88" spans="1:21" ht="12.75">
      <c r="A88" s="16"/>
      <c r="B88" s="16" t="s">
        <v>371</v>
      </c>
      <c r="C88" s="17" t="s">
        <v>372</v>
      </c>
      <c r="D88" s="17" t="s">
        <v>128</v>
      </c>
      <c r="E88" s="16"/>
      <c r="F88" s="17" t="s">
        <v>373</v>
      </c>
      <c r="G88" s="16" t="s">
        <v>352</v>
      </c>
      <c r="H88" s="17" t="s">
        <v>290</v>
      </c>
      <c r="I88" s="16" t="s">
        <v>79</v>
      </c>
      <c r="J88" s="16"/>
      <c r="K88" s="18">
        <v>5.97</v>
      </c>
      <c r="L88" s="16" t="s">
        <v>80</v>
      </c>
      <c r="M88" s="18">
        <v>1.94</v>
      </c>
      <c r="N88" s="18">
        <v>1.84</v>
      </c>
      <c r="O88" s="18">
        <v>1620696</v>
      </c>
      <c r="P88" s="18">
        <v>100.81</v>
      </c>
      <c r="Q88" s="18">
        <v>1633.82</v>
      </c>
      <c r="R88" s="18">
        <v>0.22</v>
      </c>
      <c r="S88" s="18">
        <v>0.9</v>
      </c>
      <c r="T88" s="18">
        <v>0.35</v>
      </c>
      <c r="U88" s="16"/>
    </row>
    <row r="89" spans="1:21" ht="12.75">
      <c r="A89" s="16"/>
      <c r="B89" s="16" t="s">
        <v>374</v>
      </c>
      <c r="C89" s="17" t="s">
        <v>375</v>
      </c>
      <c r="D89" s="17" t="s">
        <v>128</v>
      </c>
      <c r="E89" s="16"/>
      <c r="F89" s="17" t="s">
        <v>293</v>
      </c>
      <c r="G89" s="16" t="s">
        <v>183</v>
      </c>
      <c r="H89" s="17" t="s">
        <v>376</v>
      </c>
      <c r="I89" s="16" t="s">
        <v>217</v>
      </c>
      <c r="J89" s="16"/>
      <c r="K89" s="18">
        <v>3.3</v>
      </c>
      <c r="L89" s="16" t="s">
        <v>80</v>
      </c>
      <c r="M89" s="18">
        <v>4.15</v>
      </c>
      <c r="N89" s="18">
        <v>0.97</v>
      </c>
      <c r="O89" s="18">
        <v>1600000</v>
      </c>
      <c r="P89" s="18">
        <v>115.68</v>
      </c>
      <c r="Q89" s="18">
        <v>1850.88</v>
      </c>
      <c r="R89" s="18">
        <v>0.53</v>
      </c>
      <c r="S89" s="18">
        <v>1.02</v>
      </c>
      <c r="T89" s="18">
        <v>0.39</v>
      </c>
      <c r="U89" s="16"/>
    </row>
    <row r="90" spans="1:21" ht="12.75">
      <c r="A90" s="16"/>
      <c r="B90" s="16" t="s">
        <v>377</v>
      </c>
      <c r="C90" s="17" t="s">
        <v>378</v>
      </c>
      <c r="D90" s="17" t="s">
        <v>128</v>
      </c>
      <c r="E90" s="16"/>
      <c r="F90" s="17" t="s">
        <v>293</v>
      </c>
      <c r="G90" s="16" t="s">
        <v>183</v>
      </c>
      <c r="H90" s="17" t="s">
        <v>376</v>
      </c>
      <c r="I90" s="16" t="s">
        <v>217</v>
      </c>
      <c r="J90" s="16"/>
      <c r="K90" s="18">
        <v>0.06</v>
      </c>
      <c r="L90" s="16" t="s">
        <v>80</v>
      </c>
      <c r="M90" s="18">
        <v>4.3</v>
      </c>
      <c r="N90" s="18">
        <v>3.33</v>
      </c>
      <c r="O90" s="18">
        <v>40948.01</v>
      </c>
      <c r="P90" s="18">
        <v>121.69</v>
      </c>
      <c r="Q90" s="18">
        <v>49.83</v>
      </c>
      <c r="R90" s="18">
        <v>0.04</v>
      </c>
      <c r="S90" s="18">
        <v>0.03</v>
      </c>
      <c r="T90" s="18">
        <v>0.01</v>
      </c>
      <c r="U90" s="16"/>
    </row>
    <row r="91" spans="1:21" ht="12.75">
      <c r="A91" s="16"/>
      <c r="B91" s="16" t="s">
        <v>379</v>
      </c>
      <c r="C91" s="17" t="s">
        <v>380</v>
      </c>
      <c r="D91" s="17" t="s">
        <v>128</v>
      </c>
      <c r="E91" s="16"/>
      <c r="F91" s="17" t="s">
        <v>381</v>
      </c>
      <c r="G91" s="16" t="s">
        <v>215</v>
      </c>
      <c r="H91" s="17" t="s">
        <v>376</v>
      </c>
      <c r="I91" s="16" t="s">
        <v>217</v>
      </c>
      <c r="J91" s="16"/>
      <c r="K91" s="18">
        <v>4.13</v>
      </c>
      <c r="L91" s="16" t="s">
        <v>80</v>
      </c>
      <c r="M91" s="18">
        <v>2.85</v>
      </c>
      <c r="N91" s="18">
        <v>1.74</v>
      </c>
      <c r="O91" s="18">
        <v>55777.94</v>
      </c>
      <c r="P91" s="18">
        <v>105.81</v>
      </c>
      <c r="Q91" s="18">
        <v>59.02</v>
      </c>
      <c r="R91" s="18">
        <v>0.01</v>
      </c>
      <c r="S91" s="18">
        <v>0.03</v>
      </c>
      <c r="T91" s="18">
        <v>0.01</v>
      </c>
      <c r="U91" s="16"/>
    </row>
    <row r="92" spans="1:21" ht="12.75">
      <c r="A92" s="16"/>
      <c r="B92" s="16" t="s">
        <v>382</v>
      </c>
      <c r="C92" s="17" t="s">
        <v>383</v>
      </c>
      <c r="D92" s="17" t="s">
        <v>128</v>
      </c>
      <c r="E92" s="16"/>
      <c r="F92" s="17" t="s">
        <v>381</v>
      </c>
      <c r="G92" s="16" t="s">
        <v>215</v>
      </c>
      <c r="H92" s="17" t="s">
        <v>376</v>
      </c>
      <c r="I92" s="16" t="s">
        <v>217</v>
      </c>
      <c r="J92" s="16"/>
      <c r="K92" s="18">
        <v>1.22</v>
      </c>
      <c r="L92" s="16" t="s">
        <v>80</v>
      </c>
      <c r="M92" s="18">
        <v>4.85</v>
      </c>
      <c r="N92" s="18">
        <v>1.1</v>
      </c>
      <c r="O92" s="18">
        <v>841134.6</v>
      </c>
      <c r="P92" s="18">
        <v>126.9</v>
      </c>
      <c r="Q92" s="18">
        <v>1067.4</v>
      </c>
      <c r="R92" s="18">
        <v>0.22</v>
      </c>
      <c r="S92" s="18">
        <v>0.59</v>
      </c>
      <c r="T92" s="18">
        <v>0.23</v>
      </c>
      <c r="U92" s="16"/>
    </row>
    <row r="93" spans="1:21" ht="12.75">
      <c r="A93" s="16"/>
      <c r="B93" s="16" t="s">
        <v>384</v>
      </c>
      <c r="C93" s="17" t="s">
        <v>385</v>
      </c>
      <c r="D93" s="17" t="s">
        <v>128</v>
      </c>
      <c r="E93" s="16"/>
      <c r="F93" s="17" t="s">
        <v>253</v>
      </c>
      <c r="G93" s="16" t="s">
        <v>183</v>
      </c>
      <c r="H93" s="17" t="s">
        <v>386</v>
      </c>
      <c r="I93" s="16" t="s">
        <v>79</v>
      </c>
      <c r="J93" s="16"/>
      <c r="K93" s="18">
        <v>3</v>
      </c>
      <c r="L93" s="16" t="s">
        <v>80</v>
      </c>
      <c r="M93" s="18">
        <v>6.4</v>
      </c>
      <c r="N93" s="18">
        <v>1.34</v>
      </c>
      <c r="O93" s="18">
        <v>1514000</v>
      </c>
      <c r="P93" s="18">
        <v>131.61</v>
      </c>
      <c r="Q93" s="18">
        <v>1992.57</v>
      </c>
      <c r="R93" s="18">
        <v>0.12</v>
      </c>
      <c r="S93" s="18">
        <v>1.1</v>
      </c>
      <c r="T93" s="18">
        <v>0.42</v>
      </c>
      <c r="U93" s="16"/>
    </row>
    <row r="94" spans="1:21" ht="12.75">
      <c r="A94" s="16"/>
      <c r="B94" s="16" t="s">
        <v>387</v>
      </c>
      <c r="C94" s="17" t="s">
        <v>388</v>
      </c>
      <c r="D94" s="17" t="s">
        <v>128</v>
      </c>
      <c r="E94" s="16"/>
      <c r="F94" s="17" t="s">
        <v>389</v>
      </c>
      <c r="G94" s="16" t="s">
        <v>239</v>
      </c>
      <c r="H94" s="17" t="s">
        <v>376</v>
      </c>
      <c r="I94" s="16" t="s">
        <v>217</v>
      </c>
      <c r="J94" s="16"/>
      <c r="K94" s="18">
        <v>1.51</v>
      </c>
      <c r="L94" s="16" t="s">
        <v>80</v>
      </c>
      <c r="M94" s="18">
        <v>3.9</v>
      </c>
      <c r="N94" s="18">
        <v>1.29</v>
      </c>
      <c r="O94" s="18">
        <v>537427.4</v>
      </c>
      <c r="P94" s="18">
        <v>108.89</v>
      </c>
      <c r="Q94" s="18">
        <v>585.2</v>
      </c>
      <c r="R94" s="18">
        <v>0.1</v>
      </c>
      <c r="S94" s="18">
        <v>0.32</v>
      </c>
      <c r="T94" s="18">
        <v>0.12</v>
      </c>
      <c r="U94" s="16"/>
    </row>
    <row r="95" spans="1:21" ht="12.75">
      <c r="A95" s="16"/>
      <c r="B95" s="16" t="s">
        <v>390</v>
      </c>
      <c r="C95" s="17" t="s">
        <v>391</v>
      </c>
      <c r="D95" s="17" t="s">
        <v>128</v>
      </c>
      <c r="E95" s="16"/>
      <c r="F95" s="17" t="s">
        <v>392</v>
      </c>
      <c r="G95" s="16" t="s">
        <v>261</v>
      </c>
      <c r="H95" s="17" t="s">
        <v>386</v>
      </c>
      <c r="I95" s="16" t="s">
        <v>79</v>
      </c>
      <c r="J95" s="16"/>
      <c r="K95" s="18">
        <v>1.2</v>
      </c>
      <c r="L95" s="16" t="s">
        <v>80</v>
      </c>
      <c r="M95" s="18">
        <v>4.5</v>
      </c>
      <c r="N95" s="18">
        <v>0.92</v>
      </c>
      <c r="O95" s="18">
        <v>788003.15</v>
      </c>
      <c r="P95" s="18">
        <v>129.25</v>
      </c>
      <c r="Q95" s="18">
        <v>1018.49</v>
      </c>
      <c r="R95" s="18">
        <v>0.5</v>
      </c>
      <c r="S95" s="18">
        <v>0.56</v>
      </c>
      <c r="T95" s="18">
        <v>0.22</v>
      </c>
      <c r="U95" s="16"/>
    </row>
    <row r="96" spans="1:21" ht="12.75">
      <c r="A96" s="16"/>
      <c r="B96" s="16" t="s">
        <v>393</v>
      </c>
      <c r="C96" s="17" t="s">
        <v>394</v>
      </c>
      <c r="D96" s="17" t="s">
        <v>128</v>
      </c>
      <c r="E96" s="16"/>
      <c r="F96" s="17" t="s">
        <v>395</v>
      </c>
      <c r="G96" s="16" t="s">
        <v>183</v>
      </c>
      <c r="H96" s="17" t="s">
        <v>386</v>
      </c>
      <c r="I96" s="16" t="s">
        <v>79</v>
      </c>
      <c r="J96" s="16"/>
      <c r="K96" s="18">
        <v>2.95</v>
      </c>
      <c r="L96" s="16" t="s">
        <v>80</v>
      </c>
      <c r="M96" s="18">
        <v>2</v>
      </c>
      <c r="N96" s="18">
        <v>0.9</v>
      </c>
      <c r="O96" s="18">
        <v>430000</v>
      </c>
      <c r="P96" s="18">
        <v>103.84</v>
      </c>
      <c r="Q96" s="18">
        <v>446.51</v>
      </c>
      <c r="R96" s="18">
        <v>0.06</v>
      </c>
      <c r="S96" s="18">
        <v>0.25</v>
      </c>
      <c r="T96" s="18">
        <v>0.09</v>
      </c>
      <c r="U96" s="16"/>
    </row>
    <row r="97" spans="1:21" ht="12.75">
      <c r="A97" s="16"/>
      <c r="B97" s="16" t="s">
        <v>396</v>
      </c>
      <c r="C97" s="17" t="s">
        <v>397</v>
      </c>
      <c r="D97" s="17" t="s">
        <v>128</v>
      </c>
      <c r="E97" s="16"/>
      <c r="F97" s="17" t="s">
        <v>398</v>
      </c>
      <c r="G97" s="16" t="s">
        <v>183</v>
      </c>
      <c r="H97" s="17" t="s">
        <v>386</v>
      </c>
      <c r="I97" s="16" t="s">
        <v>79</v>
      </c>
      <c r="J97" s="16"/>
      <c r="K97" s="18">
        <v>4.55</v>
      </c>
      <c r="L97" s="16" t="s">
        <v>80</v>
      </c>
      <c r="M97" s="18">
        <v>4.5</v>
      </c>
      <c r="N97" s="18">
        <v>1.7</v>
      </c>
      <c r="O97" s="18">
        <v>1521300</v>
      </c>
      <c r="P97" s="18">
        <v>135.15</v>
      </c>
      <c r="Q97" s="18">
        <v>2056.04</v>
      </c>
      <c r="R97" s="18">
        <v>0.09</v>
      </c>
      <c r="S97" s="18">
        <v>1.13</v>
      </c>
      <c r="T97" s="18">
        <v>0.44</v>
      </c>
      <c r="U97" s="16"/>
    </row>
    <row r="98" spans="1:21" ht="12.75">
      <c r="A98" s="16"/>
      <c r="B98" s="16" t="s">
        <v>399</v>
      </c>
      <c r="C98" s="17" t="s">
        <v>400</v>
      </c>
      <c r="D98" s="17" t="s">
        <v>128</v>
      </c>
      <c r="E98" s="16"/>
      <c r="F98" s="17" t="s">
        <v>401</v>
      </c>
      <c r="G98" s="16" t="s">
        <v>402</v>
      </c>
      <c r="H98" s="17" t="s">
        <v>376</v>
      </c>
      <c r="I98" s="16" t="s">
        <v>217</v>
      </c>
      <c r="J98" s="16"/>
      <c r="K98" s="18">
        <v>4.58</v>
      </c>
      <c r="L98" s="16" t="s">
        <v>80</v>
      </c>
      <c r="M98" s="18">
        <v>3.95</v>
      </c>
      <c r="N98" s="18">
        <v>1.58</v>
      </c>
      <c r="O98" s="18">
        <v>0.85</v>
      </c>
      <c r="P98" s="18">
        <v>116.53</v>
      </c>
      <c r="Q98" s="18">
        <v>0</v>
      </c>
      <c r="R98" s="18">
        <v>0</v>
      </c>
      <c r="S98" s="18">
        <v>0</v>
      </c>
      <c r="T98" s="18">
        <v>0</v>
      </c>
      <c r="U98" s="16"/>
    </row>
    <row r="99" spans="1:21" ht="12.75">
      <c r="A99" s="16"/>
      <c r="B99" s="16" t="s">
        <v>403</v>
      </c>
      <c r="C99" s="17" t="s">
        <v>404</v>
      </c>
      <c r="D99" s="17" t="s">
        <v>128</v>
      </c>
      <c r="E99" s="16"/>
      <c r="F99" s="17" t="s">
        <v>405</v>
      </c>
      <c r="G99" s="16" t="s">
        <v>215</v>
      </c>
      <c r="H99" s="17" t="s">
        <v>386</v>
      </c>
      <c r="I99" s="16" t="s">
        <v>79</v>
      </c>
      <c r="J99" s="16"/>
      <c r="K99" s="18">
        <v>2.27</v>
      </c>
      <c r="L99" s="16" t="s">
        <v>80</v>
      </c>
      <c r="M99" s="18">
        <v>4.7</v>
      </c>
      <c r="N99" s="18">
        <v>1.83</v>
      </c>
      <c r="O99" s="18">
        <v>379470</v>
      </c>
      <c r="P99" s="18">
        <v>115.16</v>
      </c>
      <c r="Q99" s="18">
        <v>437</v>
      </c>
      <c r="R99" s="18">
        <v>0.11</v>
      </c>
      <c r="S99" s="18">
        <v>0.24</v>
      </c>
      <c r="T99" s="18">
        <v>0.09</v>
      </c>
      <c r="U99" s="16"/>
    </row>
    <row r="100" spans="1:21" ht="12.75">
      <c r="A100" s="16"/>
      <c r="B100" s="16" t="s">
        <v>406</v>
      </c>
      <c r="C100" s="17" t="s">
        <v>407</v>
      </c>
      <c r="D100" s="17" t="s">
        <v>128</v>
      </c>
      <c r="E100" s="16"/>
      <c r="F100" s="17" t="s">
        <v>408</v>
      </c>
      <c r="G100" s="16" t="s">
        <v>215</v>
      </c>
      <c r="H100" s="17" t="s">
        <v>376</v>
      </c>
      <c r="I100" s="16" t="s">
        <v>217</v>
      </c>
      <c r="J100" s="16"/>
      <c r="K100" s="18">
        <v>0</v>
      </c>
      <c r="L100" s="16" t="s">
        <v>80</v>
      </c>
      <c r="M100" s="18">
        <v>4.95</v>
      </c>
      <c r="N100" s="18">
        <v>1.78</v>
      </c>
      <c r="O100" s="18">
        <v>53663.1</v>
      </c>
      <c r="P100" s="18">
        <v>100.59</v>
      </c>
      <c r="Q100" s="18">
        <v>53.98</v>
      </c>
      <c r="R100" s="18">
        <v>0.01</v>
      </c>
      <c r="S100" s="18">
        <v>0.03</v>
      </c>
      <c r="T100" s="18">
        <v>0.01</v>
      </c>
      <c r="U100" s="16"/>
    </row>
    <row r="101" spans="1:21" ht="12.75">
      <c r="A101" s="16"/>
      <c r="B101" s="16" t="s">
        <v>409</v>
      </c>
      <c r="C101" s="17" t="s">
        <v>410</v>
      </c>
      <c r="D101" s="17" t="s">
        <v>128</v>
      </c>
      <c r="E101" s="16"/>
      <c r="F101" s="17" t="s">
        <v>408</v>
      </c>
      <c r="G101" s="16" t="s">
        <v>215</v>
      </c>
      <c r="H101" s="17" t="s">
        <v>376</v>
      </c>
      <c r="I101" s="16" t="s">
        <v>217</v>
      </c>
      <c r="J101" s="16"/>
      <c r="K101" s="18">
        <v>3.73</v>
      </c>
      <c r="L101" s="16" t="s">
        <v>80</v>
      </c>
      <c r="M101" s="18">
        <v>4.95</v>
      </c>
      <c r="N101" s="18">
        <v>1.78</v>
      </c>
      <c r="O101" s="18">
        <v>429304.8</v>
      </c>
      <c r="P101" s="18">
        <v>112.76</v>
      </c>
      <c r="Q101" s="18">
        <v>484.08</v>
      </c>
      <c r="R101" s="18">
        <v>0.05</v>
      </c>
      <c r="S101" s="18">
        <v>0.27</v>
      </c>
      <c r="T101" s="18">
        <v>0.1</v>
      </c>
      <c r="U101" s="16"/>
    </row>
    <row r="102" spans="1:21" ht="12.75">
      <c r="A102" s="16"/>
      <c r="B102" s="16" t="s">
        <v>411</v>
      </c>
      <c r="C102" s="17" t="s">
        <v>412</v>
      </c>
      <c r="D102" s="17" t="s">
        <v>128</v>
      </c>
      <c r="E102" s="16"/>
      <c r="F102" s="17" t="s">
        <v>413</v>
      </c>
      <c r="G102" s="16" t="s">
        <v>239</v>
      </c>
      <c r="H102" s="17" t="s">
        <v>386</v>
      </c>
      <c r="I102" s="16" t="s">
        <v>79</v>
      </c>
      <c r="J102" s="16"/>
      <c r="K102" s="18">
        <v>4.53</v>
      </c>
      <c r="L102" s="16" t="s">
        <v>80</v>
      </c>
      <c r="M102" s="18">
        <v>1.98</v>
      </c>
      <c r="N102" s="18">
        <v>1.98</v>
      </c>
      <c r="O102" s="18">
        <v>456497.2</v>
      </c>
      <c r="P102" s="18">
        <v>100.02</v>
      </c>
      <c r="Q102" s="18">
        <v>456.59</v>
      </c>
      <c r="R102" s="18">
        <v>0.05</v>
      </c>
      <c r="S102" s="18">
        <v>0.25</v>
      </c>
      <c r="T102" s="18">
        <v>0.1</v>
      </c>
      <c r="U102" s="16"/>
    </row>
    <row r="103" spans="1:21" ht="12.75">
      <c r="A103" s="16"/>
      <c r="B103" s="16" t="s">
        <v>414</v>
      </c>
      <c r="C103" s="17" t="s">
        <v>415</v>
      </c>
      <c r="D103" s="17" t="s">
        <v>128</v>
      </c>
      <c r="E103" s="16"/>
      <c r="F103" s="17" t="s">
        <v>413</v>
      </c>
      <c r="G103" s="16" t="s">
        <v>239</v>
      </c>
      <c r="H103" s="17" t="s">
        <v>386</v>
      </c>
      <c r="I103" s="16" t="s">
        <v>79</v>
      </c>
      <c r="J103" s="16"/>
      <c r="K103" s="18">
        <v>0</v>
      </c>
      <c r="L103" s="16" t="s">
        <v>80</v>
      </c>
      <c r="M103" s="18">
        <v>4.6</v>
      </c>
      <c r="N103" s="18">
        <v>1.15</v>
      </c>
      <c r="O103" s="18">
        <v>1600</v>
      </c>
      <c r="P103" s="18">
        <v>102.04</v>
      </c>
      <c r="Q103" s="18">
        <v>1.63</v>
      </c>
      <c r="R103" s="18">
        <v>0</v>
      </c>
      <c r="S103" s="18">
        <v>0</v>
      </c>
      <c r="T103" s="18">
        <v>0</v>
      </c>
      <c r="U103" s="16"/>
    </row>
    <row r="104" spans="1:21" ht="12.75">
      <c r="A104" s="16"/>
      <c r="B104" s="16" t="s">
        <v>416</v>
      </c>
      <c r="C104" s="17" t="s">
        <v>417</v>
      </c>
      <c r="D104" s="17" t="s">
        <v>128</v>
      </c>
      <c r="E104" s="16"/>
      <c r="F104" s="17" t="s">
        <v>413</v>
      </c>
      <c r="G104" s="16" t="s">
        <v>239</v>
      </c>
      <c r="H104" s="17" t="s">
        <v>386</v>
      </c>
      <c r="I104" s="16" t="s">
        <v>79</v>
      </c>
      <c r="J104" s="16"/>
      <c r="K104" s="18">
        <v>1.96</v>
      </c>
      <c r="L104" s="16" t="s">
        <v>80</v>
      </c>
      <c r="M104" s="18">
        <v>4.6</v>
      </c>
      <c r="N104" s="18">
        <v>1.15</v>
      </c>
      <c r="O104" s="18">
        <v>14400</v>
      </c>
      <c r="P104" s="18">
        <v>108.95</v>
      </c>
      <c r="Q104" s="18">
        <v>15.69</v>
      </c>
      <c r="R104" s="18">
        <v>0</v>
      </c>
      <c r="S104" s="18">
        <v>0.01</v>
      </c>
      <c r="T104" s="18">
        <v>0</v>
      </c>
      <c r="U104" s="16"/>
    </row>
    <row r="105" spans="1:21" ht="12.75">
      <c r="A105" s="16"/>
      <c r="B105" s="17" t="s">
        <v>418</v>
      </c>
      <c r="C105" s="17" t="s">
        <v>419</v>
      </c>
      <c r="D105" s="17" t="s">
        <v>128</v>
      </c>
      <c r="E105" s="16"/>
      <c r="F105" s="17" t="s">
        <v>413</v>
      </c>
      <c r="G105" s="16" t="s">
        <v>239</v>
      </c>
      <c r="H105" s="17" t="s">
        <v>386</v>
      </c>
      <c r="I105" s="16" t="s">
        <v>79</v>
      </c>
      <c r="J105" s="16"/>
      <c r="K105" s="18">
        <v>0.5</v>
      </c>
      <c r="L105" s="16" t="s">
        <v>80</v>
      </c>
      <c r="M105" s="18">
        <v>5.19</v>
      </c>
      <c r="N105" s="18">
        <v>1.56</v>
      </c>
      <c r="O105" s="18">
        <v>288485.33</v>
      </c>
      <c r="P105" s="18">
        <v>121.21</v>
      </c>
      <c r="Q105" s="18">
        <v>349.67</v>
      </c>
      <c r="R105" s="18">
        <v>0.1</v>
      </c>
      <c r="S105" s="18">
        <v>0.19</v>
      </c>
      <c r="T105" s="18">
        <v>0.07</v>
      </c>
      <c r="U105" s="16"/>
    </row>
    <row r="106" spans="1:21" ht="12.75">
      <c r="A106" s="16"/>
      <c r="B106" s="16" t="s">
        <v>420</v>
      </c>
      <c r="C106" s="17" t="s">
        <v>421</v>
      </c>
      <c r="D106" s="17" t="s">
        <v>128</v>
      </c>
      <c r="E106" s="16"/>
      <c r="F106" s="17" t="s">
        <v>413</v>
      </c>
      <c r="G106" s="16" t="s">
        <v>239</v>
      </c>
      <c r="H106" s="17" t="s">
        <v>386</v>
      </c>
      <c r="I106" s="16" t="s">
        <v>79</v>
      </c>
      <c r="J106" s="16"/>
      <c r="K106" s="18">
        <v>0.02</v>
      </c>
      <c r="L106" s="16" t="s">
        <v>80</v>
      </c>
      <c r="M106" s="18">
        <v>5.3</v>
      </c>
      <c r="N106" s="18">
        <v>1.77</v>
      </c>
      <c r="O106" s="18">
        <v>609866.6</v>
      </c>
      <c r="P106" s="18">
        <v>125.3</v>
      </c>
      <c r="Q106" s="18">
        <v>764.16</v>
      </c>
      <c r="R106" s="18">
        <v>0.33</v>
      </c>
      <c r="S106" s="18">
        <v>0.42</v>
      </c>
      <c r="T106" s="18">
        <v>0.16</v>
      </c>
      <c r="U106" s="16"/>
    </row>
    <row r="107" spans="1:21" ht="12.75">
      <c r="A107" s="16"/>
      <c r="B107" s="16" t="s">
        <v>422</v>
      </c>
      <c r="C107" s="17" t="s">
        <v>423</v>
      </c>
      <c r="D107" s="17" t="s">
        <v>128</v>
      </c>
      <c r="E107" s="16"/>
      <c r="F107" s="17" t="s">
        <v>424</v>
      </c>
      <c r="G107" s="16" t="s">
        <v>425</v>
      </c>
      <c r="H107" s="17" t="s">
        <v>386</v>
      </c>
      <c r="I107" s="16" t="s">
        <v>79</v>
      </c>
      <c r="J107" s="16"/>
      <c r="K107" s="18">
        <v>6.73</v>
      </c>
      <c r="L107" s="16" t="s">
        <v>80</v>
      </c>
      <c r="M107" s="18">
        <v>4.3</v>
      </c>
      <c r="N107" s="18">
        <v>2.9</v>
      </c>
      <c r="O107" s="18">
        <v>691783.24</v>
      </c>
      <c r="P107" s="18">
        <v>110.5</v>
      </c>
      <c r="Q107" s="18">
        <v>764.42</v>
      </c>
      <c r="R107" s="18">
        <v>0.07</v>
      </c>
      <c r="S107" s="18">
        <v>0.42</v>
      </c>
      <c r="T107" s="18">
        <v>0.16</v>
      </c>
      <c r="U107" s="16"/>
    </row>
    <row r="108" spans="1:21" ht="12.75">
      <c r="A108" s="16"/>
      <c r="B108" s="16" t="s">
        <v>426</v>
      </c>
      <c r="C108" s="17" t="s">
        <v>427</v>
      </c>
      <c r="D108" s="17" t="s">
        <v>128</v>
      </c>
      <c r="E108" s="16"/>
      <c r="F108" s="17" t="s">
        <v>428</v>
      </c>
      <c r="G108" s="16" t="s">
        <v>215</v>
      </c>
      <c r="H108" s="17" t="s">
        <v>429</v>
      </c>
      <c r="I108" s="16" t="s">
        <v>217</v>
      </c>
      <c r="J108" s="16"/>
      <c r="K108" s="18">
        <v>1.98</v>
      </c>
      <c r="L108" s="16" t="s">
        <v>80</v>
      </c>
      <c r="M108" s="18">
        <v>4.8</v>
      </c>
      <c r="N108" s="18">
        <v>1.74</v>
      </c>
      <c r="O108" s="18">
        <v>6267.24</v>
      </c>
      <c r="P108" s="18">
        <v>109.38</v>
      </c>
      <c r="Q108" s="18">
        <v>6.85</v>
      </c>
      <c r="R108" s="18">
        <v>0</v>
      </c>
      <c r="S108" s="18">
        <v>0</v>
      </c>
      <c r="T108" s="18">
        <v>0</v>
      </c>
      <c r="U108" s="16"/>
    </row>
    <row r="109" spans="1:21" ht="12.75">
      <c r="A109" s="16"/>
      <c r="B109" s="16" t="s">
        <v>430</v>
      </c>
      <c r="C109" s="17" t="s">
        <v>431</v>
      </c>
      <c r="D109" s="17" t="s">
        <v>128</v>
      </c>
      <c r="E109" s="16"/>
      <c r="F109" s="17" t="s">
        <v>428</v>
      </c>
      <c r="G109" s="16" t="s">
        <v>215</v>
      </c>
      <c r="H109" s="17" t="s">
        <v>429</v>
      </c>
      <c r="I109" s="16" t="s">
        <v>217</v>
      </c>
      <c r="J109" s="16"/>
      <c r="K109" s="18">
        <v>0</v>
      </c>
      <c r="L109" s="16" t="s">
        <v>80</v>
      </c>
      <c r="M109" s="18">
        <v>4.8</v>
      </c>
      <c r="N109" s="18">
        <v>4.59</v>
      </c>
      <c r="O109" s="18">
        <v>38259.82</v>
      </c>
      <c r="P109" s="18">
        <v>118.22</v>
      </c>
      <c r="Q109" s="18">
        <v>45.23</v>
      </c>
      <c r="R109" s="18">
        <v>0.1</v>
      </c>
      <c r="S109" s="18">
        <v>0.02</v>
      </c>
      <c r="T109" s="18">
        <v>0.01</v>
      </c>
      <c r="U109" s="16"/>
    </row>
    <row r="110" spans="1:21" ht="12.75">
      <c r="A110" s="16"/>
      <c r="B110" s="16" t="s">
        <v>432</v>
      </c>
      <c r="C110" s="17" t="s">
        <v>433</v>
      </c>
      <c r="D110" s="17" t="s">
        <v>128</v>
      </c>
      <c r="E110" s="16"/>
      <c r="F110" s="17" t="s">
        <v>428</v>
      </c>
      <c r="G110" s="16" t="s">
        <v>215</v>
      </c>
      <c r="H110" s="17" t="s">
        <v>429</v>
      </c>
      <c r="I110" s="16" t="s">
        <v>217</v>
      </c>
      <c r="J110" s="16"/>
      <c r="K110" s="18">
        <v>3.15</v>
      </c>
      <c r="L110" s="16" t="s">
        <v>80</v>
      </c>
      <c r="M110" s="18">
        <v>4.8</v>
      </c>
      <c r="N110" s="18">
        <v>4.59</v>
      </c>
      <c r="O110" s="18">
        <v>38260.73</v>
      </c>
      <c r="P110" s="18">
        <v>122.27</v>
      </c>
      <c r="Q110" s="18">
        <v>46.78</v>
      </c>
      <c r="R110" s="18">
        <v>0.1</v>
      </c>
      <c r="S110" s="18">
        <v>0.03</v>
      </c>
      <c r="T110" s="18">
        <v>0.01</v>
      </c>
      <c r="U110" s="16"/>
    </row>
    <row r="111" spans="1:21" ht="12.75">
      <c r="A111" s="16"/>
      <c r="B111" s="16" t="s">
        <v>434</v>
      </c>
      <c r="C111" s="17" t="s">
        <v>435</v>
      </c>
      <c r="D111" s="17" t="s">
        <v>128</v>
      </c>
      <c r="E111" s="16"/>
      <c r="F111" s="17" t="s">
        <v>436</v>
      </c>
      <c r="G111" s="16" t="s">
        <v>215</v>
      </c>
      <c r="H111" s="17" t="s">
        <v>429</v>
      </c>
      <c r="I111" s="16" t="s">
        <v>217</v>
      </c>
      <c r="J111" s="16"/>
      <c r="K111" s="18">
        <v>1.46</v>
      </c>
      <c r="L111" s="16" t="s">
        <v>80</v>
      </c>
      <c r="M111" s="18">
        <v>4.7</v>
      </c>
      <c r="N111" s="18">
        <v>1.7</v>
      </c>
      <c r="O111" s="18">
        <v>621827.91</v>
      </c>
      <c r="P111" s="18">
        <v>107.76</v>
      </c>
      <c r="Q111" s="18">
        <v>670.08</v>
      </c>
      <c r="R111" s="18">
        <v>0.26</v>
      </c>
      <c r="S111" s="18">
        <v>0.37</v>
      </c>
      <c r="T111" s="18">
        <v>0.14</v>
      </c>
      <c r="U111" s="16"/>
    </row>
    <row r="112" spans="1:21" ht="12.75">
      <c r="A112" s="16"/>
      <c r="B112" s="16" t="s">
        <v>437</v>
      </c>
      <c r="C112" s="17" t="s">
        <v>438</v>
      </c>
      <c r="D112" s="17" t="s">
        <v>128</v>
      </c>
      <c r="E112" s="16"/>
      <c r="F112" s="17" t="s">
        <v>439</v>
      </c>
      <c r="G112" s="16" t="s">
        <v>215</v>
      </c>
      <c r="H112" s="17" t="s">
        <v>429</v>
      </c>
      <c r="I112" s="16" t="s">
        <v>217</v>
      </c>
      <c r="J112" s="16"/>
      <c r="K112" s="18">
        <v>1.82</v>
      </c>
      <c r="L112" s="16" t="s">
        <v>80</v>
      </c>
      <c r="M112" s="18">
        <v>4.45</v>
      </c>
      <c r="N112" s="18">
        <v>1.67</v>
      </c>
      <c r="O112" s="18">
        <v>252568.41</v>
      </c>
      <c r="P112" s="18">
        <v>109.26</v>
      </c>
      <c r="Q112" s="18">
        <v>275.96</v>
      </c>
      <c r="R112" s="18">
        <v>0.24</v>
      </c>
      <c r="S112" s="18">
        <v>0.15</v>
      </c>
      <c r="T112" s="18">
        <v>0.06</v>
      </c>
      <c r="U112" s="16"/>
    </row>
    <row r="113" spans="1:21" ht="12.75">
      <c r="A113" s="16"/>
      <c r="B113" s="16" t="s">
        <v>384</v>
      </c>
      <c r="C113" s="17" t="s">
        <v>440</v>
      </c>
      <c r="D113" s="17" t="s">
        <v>128</v>
      </c>
      <c r="E113" s="16"/>
      <c r="F113" s="17" t="s">
        <v>250</v>
      </c>
      <c r="G113" s="16" t="s">
        <v>183</v>
      </c>
      <c r="H113" s="17" t="s">
        <v>441</v>
      </c>
      <c r="I113" s="16" t="s">
        <v>79</v>
      </c>
      <c r="J113" s="16"/>
      <c r="K113" s="18">
        <v>4.5</v>
      </c>
      <c r="L113" s="16" t="s">
        <v>80</v>
      </c>
      <c r="M113" s="18">
        <v>6.35</v>
      </c>
      <c r="N113" s="18">
        <v>1.81</v>
      </c>
      <c r="O113" s="18">
        <v>1119319</v>
      </c>
      <c r="P113" s="18">
        <v>138.15</v>
      </c>
      <c r="Q113" s="18">
        <v>1546.34</v>
      </c>
      <c r="R113" s="18">
        <v>0.1</v>
      </c>
      <c r="S113" s="18">
        <v>0.85</v>
      </c>
      <c r="T113" s="18">
        <v>0.33</v>
      </c>
      <c r="U113" s="16"/>
    </row>
    <row r="114" spans="1:21" ht="12.75">
      <c r="A114" s="16"/>
      <c r="B114" s="16" t="s">
        <v>442</v>
      </c>
      <c r="C114" s="17" t="s">
        <v>443</v>
      </c>
      <c r="D114" s="17" t="s">
        <v>128</v>
      </c>
      <c r="E114" s="16"/>
      <c r="F114" s="17" t="s">
        <v>444</v>
      </c>
      <c r="G114" s="16" t="s">
        <v>352</v>
      </c>
      <c r="H114" s="17" t="s">
        <v>429</v>
      </c>
      <c r="I114" s="16" t="s">
        <v>217</v>
      </c>
      <c r="J114" s="16"/>
      <c r="K114" s="18">
        <v>4</v>
      </c>
      <c r="L114" s="16" t="s">
        <v>80</v>
      </c>
      <c r="M114" s="18">
        <v>4.65</v>
      </c>
      <c r="N114" s="18">
        <v>2.03</v>
      </c>
      <c r="O114" s="18">
        <v>8500</v>
      </c>
      <c r="P114" s="18">
        <v>117.15</v>
      </c>
      <c r="Q114" s="18">
        <v>9.96</v>
      </c>
      <c r="R114" s="18">
        <v>0</v>
      </c>
      <c r="S114" s="18">
        <v>0</v>
      </c>
      <c r="T114" s="18">
        <v>0</v>
      </c>
      <c r="U114" s="16"/>
    </row>
    <row r="115" spans="1:21" ht="12.75">
      <c r="A115" s="16"/>
      <c r="B115" s="16" t="s">
        <v>445</v>
      </c>
      <c r="C115" s="17" t="s">
        <v>446</v>
      </c>
      <c r="D115" s="17" t="s">
        <v>128</v>
      </c>
      <c r="E115" s="16"/>
      <c r="F115" s="17" t="s">
        <v>444</v>
      </c>
      <c r="G115" s="16" t="s">
        <v>352</v>
      </c>
      <c r="H115" s="17" t="s">
        <v>429</v>
      </c>
      <c r="I115" s="16" t="s">
        <v>217</v>
      </c>
      <c r="J115" s="16"/>
      <c r="K115" s="18">
        <v>3.34</v>
      </c>
      <c r="L115" s="16" t="s">
        <v>80</v>
      </c>
      <c r="M115" s="18">
        <v>6.1</v>
      </c>
      <c r="N115" s="18">
        <v>2.06</v>
      </c>
      <c r="O115" s="18">
        <v>1398667.86</v>
      </c>
      <c r="P115" s="18">
        <v>123.69</v>
      </c>
      <c r="Q115" s="18">
        <v>1730.01</v>
      </c>
      <c r="R115" s="18">
        <v>0.16</v>
      </c>
      <c r="S115" s="18">
        <v>0.95</v>
      </c>
      <c r="T115" s="18">
        <v>0.37</v>
      </c>
      <c r="U115" s="16"/>
    </row>
    <row r="116" spans="1:21" ht="12.75">
      <c r="A116" s="16"/>
      <c r="B116" s="16" t="s">
        <v>447</v>
      </c>
      <c r="C116" s="17" t="s">
        <v>448</v>
      </c>
      <c r="D116" s="17" t="s">
        <v>128</v>
      </c>
      <c r="E116" s="16"/>
      <c r="F116" s="17" t="s">
        <v>444</v>
      </c>
      <c r="G116" s="16" t="s">
        <v>352</v>
      </c>
      <c r="H116" s="17" t="s">
        <v>441</v>
      </c>
      <c r="I116" s="16" t="s">
        <v>79</v>
      </c>
      <c r="J116" s="16"/>
      <c r="K116" s="18">
        <v>3.51</v>
      </c>
      <c r="L116" s="16" t="s">
        <v>80</v>
      </c>
      <c r="M116" s="18">
        <v>4.5</v>
      </c>
      <c r="N116" s="18">
        <v>2</v>
      </c>
      <c r="O116" s="18">
        <v>1000000</v>
      </c>
      <c r="P116" s="18">
        <v>129.77</v>
      </c>
      <c r="Q116" s="18">
        <v>1297.7</v>
      </c>
      <c r="R116" s="18">
        <v>0.27</v>
      </c>
      <c r="S116" s="18">
        <v>0.72</v>
      </c>
      <c r="T116" s="18">
        <v>0.28</v>
      </c>
      <c r="U116" s="16"/>
    </row>
    <row r="117" spans="1:21" ht="12.75">
      <c r="A117" s="16"/>
      <c r="B117" s="16" t="s">
        <v>449</v>
      </c>
      <c r="C117" s="17" t="s">
        <v>450</v>
      </c>
      <c r="D117" s="17" t="s">
        <v>128</v>
      </c>
      <c r="E117" s="16"/>
      <c r="F117" s="17" t="s">
        <v>444</v>
      </c>
      <c r="G117" s="16" t="s">
        <v>352</v>
      </c>
      <c r="H117" s="17" t="s">
        <v>441</v>
      </c>
      <c r="I117" s="16" t="s">
        <v>79</v>
      </c>
      <c r="J117" s="16"/>
      <c r="K117" s="18">
        <v>3.25</v>
      </c>
      <c r="L117" s="16" t="s">
        <v>80</v>
      </c>
      <c r="M117" s="18">
        <v>4.6</v>
      </c>
      <c r="N117" s="18">
        <v>1.91</v>
      </c>
      <c r="O117" s="18">
        <v>1415000.45</v>
      </c>
      <c r="P117" s="18">
        <v>132.17</v>
      </c>
      <c r="Q117" s="18">
        <v>1870.21</v>
      </c>
      <c r="R117" s="18">
        <v>0.26</v>
      </c>
      <c r="S117" s="18">
        <v>1.03</v>
      </c>
      <c r="T117" s="18">
        <v>0.4</v>
      </c>
      <c r="U117" s="16"/>
    </row>
    <row r="118" spans="1:21" ht="12.75">
      <c r="A118" s="16"/>
      <c r="B118" s="16" t="s">
        <v>451</v>
      </c>
      <c r="C118" s="17" t="s">
        <v>452</v>
      </c>
      <c r="D118" s="17" t="s">
        <v>128</v>
      </c>
      <c r="E118" s="16"/>
      <c r="F118" s="17" t="s">
        <v>453</v>
      </c>
      <c r="G118" s="16" t="s">
        <v>215</v>
      </c>
      <c r="H118" s="17" t="s">
        <v>441</v>
      </c>
      <c r="I118" s="16" t="s">
        <v>79</v>
      </c>
      <c r="J118" s="16"/>
      <c r="K118" s="18">
        <v>0</v>
      </c>
      <c r="L118" s="16" t="s">
        <v>80</v>
      </c>
      <c r="M118" s="18">
        <v>5.4</v>
      </c>
      <c r="N118" s="18">
        <v>1.25</v>
      </c>
      <c r="O118" s="18">
        <v>0.13</v>
      </c>
      <c r="P118" s="18">
        <v>115.38</v>
      </c>
      <c r="Q118" s="18">
        <v>0</v>
      </c>
      <c r="R118" s="18">
        <v>0</v>
      </c>
      <c r="S118" s="18">
        <v>0</v>
      </c>
      <c r="T118" s="18">
        <v>0</v>
      </c>
      <c r="U118" s="16"/>
    </row>
    <row r="119" spans="1:21" ht="12.75">
      <c r="A119" s="16"/>
      <c r="B119" s="16" t="s">
        <v>454</v>
      </c>
      <c r="C119" s="17" t="s">
        <v>455</v>
      </c>
      <c r="D119" s="17" t="s">
        <v>128</v>
      </c>
      <c r="E119" s="16"/>
      <c r="F119" s="17" t="s">
        <v>453</v>
      </c>
      <c r="G119" s="16" t="s">
        <v>215</v>
      </c>
      <c r="H119" s="17" t="s">
        <v>441</v>
      </c>
      <c r="I119" s="16" t="s">
        <v>79</v>
      </c>
      <c r="J119" s="16"/>
      <c r="K119" s="18">
        <v>2.41</v>
      </c>
      <c r="L119" s="16" t="s">
        <v>80</v>
      </c>
      <c r="M119" s="18">
        <v>5.4</v>
      </c>
      <c r="N119" s="18">
        <v>1.25</v>
      </c>
      <c r="O119" s="18">
        <v>0.5</v>
      </c>
      <c r="P119" s="18">
        <v>131.09</v>
      </c>
      <c r="Q119" s="18">
        <v>0</v>
      </c>
      <c r="R119" s="18">
        <v>0</v>
      </c>
      <c r="S119" s="18">
        <v>0</v>
      </c>
      <c r="T119" s="18">
        <v>0</v>
      </c>
      <c r="U119" s="16"/>
    </row>
    <row r="120" spans="1:21" ht="12.75">
      <c r="A120" s="16"/>
      <c r="B120" s="16" t="s">
        <v>456</v>
      </c>
      <c r="C120" s="17" t="s">
        <v>457</v>
      </c>
      <c r="D120" s="17" t="s">
        <v>128</v>
      </c>
      <c r="E120" s="16"/>
      <c r="F120" s="17" t="s">
        <v>408</v>
      </c>
      <c r="G120" s="16" t="s">
        <v>215</v>
      </c>
      <c r="H120" s="17" t="s">
        <v>441</v>
      </c>
      <c r="I120" s="16" t="s">
        <v>79</v>
      </c>
      <c r="J120" s="16"/>
      <c r="K120" s="18">
        <v>0.9</v>
      </c>
      <c r="L120" s="16" t="s">
        <v>80</v>
      </c>
      <c r="M120" s="18">
        <v>5</v>
      </c>
      <c r="N120" s="18">
        <v>0.52</v>
      </c>
      <c r="O120" s="18">
        <v>378585.52</v>
      </c>
      <c r="P120" s="18">
        <v>124.28</v>
      </c>
      <c r="Q120" s="18">
        <v>470.51</v>
      </c>
      <c r="R120" s="18">
        <v>0.13</v>
      </c>
      <c r="S120" s="18">
        <v>0.26</v>
      </c>
      <c r="T120" s="18">
        <v>0.1</v>
      </c>
      <c r="U120" s="16"/>
    </row>
    <row r="121" spans="1:21" ht="12.75">
      <c r="A121" s="16"/>
      <c r="B121" s="16" t="s">
        <v>458</v>
      </c>
      <c r="C121" s="17" t="s">
        <v>459</v>
      </c>
      <c r="D121" s="17" t="s">
        <v>128</v>
      </c>
      <c r="E121" s="16"/>
      <c r="F121" s="17" t="s">
        <v>408</v>
      </c>
      <c r="G121" s="16" t="s">
        <v>215</v>
      </c>
      <c r="H121" s="17" t="s">
        <v>441</v>
      </c>
      <c r="I121" s="16" t="s">
        <v>79</v>
      </c>
      <c r="J121" s="16"/>
      <c r="K121" s="18">
        <v>5.7</v>
      </c>
      <c r="L121" s="16" t="s">
        <v>80</v>
      </c>
      <c r="M121" s="18">
        <v>4.95</v>
      </c>
      <c r="N121" s="18">
        <v>2.66</v>
      </c>
      <c r="O121" s="18">
        <v>14000</v>
      </c>
      <c r="P121" s="18">
        <v>135.61</v>
      </c>
      <c r="Q121" s="18">
        <v>18.98</v>
      </c>
      <c r="R121" s="18">
        <v>0</v>
      </c>
      <c r="S121" s="18">
        <v>0.01</v>
      </c>
      <c r="T121" s="18">
        <v>0</v>
      </c>
      <c r="U121" s="16"/>
    </row>
    <row r="122" spans="1:21" ht="12.75">
      <c r="A122" s="16"/>
      <c r="B122" s="16" t="s">
        <v>460</v>
      </c>
      <c r="C122" s="17" t="s">
        <v>461</v>
      </c>
      <c r="D122" s="17" t="s">
        <v>128</v>
      </c>
      <c r="E122" s="16"/>
      <c r="F122" s="17" t="s">
        <v>462</v>
      </c>
      <c r="G122" s="16" t="s">
        <v>265</v>
      </c>
      <c r="H122" s="17" t="s">
        <v>441</v>
      </c>
      <c r="I122" s="16" t="s">
        <v>79</v>
      </c>
      <c r="J122" s="16"/>
      <c r="K122" s="18">
        <v>0.22</v>
      </c>
      <c r="L122" s="16" t="s">
        <v>80</v>
      </c>
      <c r="M122" s="18">
        <v>5.15</v>
      </c>
      <c r="N122" s="18">
        <v>4.21</v>
      </c>
      <c r="O122" s="18">
        <v>0.75</v>
      </c>
      <c r="P122" s="18">
        <v>121.88</v>
      </c>
      <c r="Q122" s="18">
        <v>0</v>
      </c>
      <c r="R122" s="18">
        <v>0</v>
      </c>
      <c r="S122" s="18">
        <v>0</v>
      </c>
      <c r="T122" s="18">
        <v>0</v>
      </c>
      <c r="U122" s="16"/>
    </row>
    <row r="123" spans="1:21" ht="12.75">
      <c r="A123" s="16"/>
      <c r="B123" s="16" t="s">
        <v>463</v>
      </c>
      <c r="C123" s="17" t="s">
        <v>464</v>
      </c>
      <c r="D123" s="17" t="s">
        <v>128</v>
      </c>
      <c r="E123" s="16"/>
      <c r="F123" s="17" t="s">
        <v>465</v>
      </c>
      <c r="G123" s="16" t="s">
        <v>215</v>
      </c>
      <c r="H123" s="17" t="s">
        <v>429</v>
      </c>
      <c r="I123" s="16" t="s">
        <v>217</v>
      </c>
      <c r="J123" s="16"/>
      <c r="K123" s="18">
        <v>4.64</v>
      </c>
      <c r="L123" s="16" t="s">
        <v>80</v>
      </c>
      <c r="M123" s="18">
        <v>3.3</v>
      </c>
      <c r="N123" s="18">
        <v>2.51</v>
      </c>
      <c r="O123" s="18">
        <v>233294</v>
      </c>
      <c r="P123" s="18">
        <v>104</v>
      </c>
      <c r="Q123" s="18">
        <v>242.63</v>
      </c>
      <c r="R123" s="18">
        <v>0.04</v>
      </c>
      <c r="S123" s="18">
        <v>0.13</v>
      </c>
      <c r="T123" s="18">
        <v>0.05</v>
      </c>
      <c r="U123" s="16"/>
    </row>
    <row r="124" spans="1:21" ht="12.75">
      <c r="A124" s="16"/>
      <c r="B124" s="16" t="s">
        <v>466</v>
      </c>
      <c r="C124" s="17" t="s">
        <v>467</v>
      </c>
      <c r="D124" s="17" t="s">
        <v>128</v>
      </c>
      <c r="E124" s="16"/>
      <c r="F124" s="17" t="s">
        <v>465</v>
      </c>
      <c r="G124" s="16" t="s">
        <v>215</v>
      </c>
      <c r="H124" s="17" t="s">
        <v>429</v>
      </c>
      <c r="I124" s="16" t="s">
        <v>217</v>
      </c>
      <c r="J124" s="16"/>
      <c r="K124" s="18">
        <v>1.31</v>
      </c>
      <c r="L124" s="16" t="s">
        <v>80</v>
      </c>
      <c r="M124" s="18">
        <v>4.2</v>
      </c>
      <c r="N124" s="18">
        <v>1.07</v>
      </c>
      <c r="O124" s="18">
        <v>0.09</v>
      </c>
      <c r="P124" s="18">
        <v>112.41</v>
      </c>
      <c r="Q124" s="18">
        <v>0</v>
      </c>
      <c r="R124" s="18">
        <v>0</v>
      </c>
      <c r="S124" s="18">
        <v>0</v>
      </c>
      <c r="T124" s="18">
        <v>0</v>
      </c>
      <c r="U124" s="16"/>
    </row>
    <row r="125" spans="1:21" ht="12.75">
      <c r="A125" s="16"/>
      <c r="B125" s="17" t="s">
        <v>468</v>
      </c>
      <c r="C125" s="17" t="s">
        <v>469</v>
      </c>
      <c r="D125" s="17" t="s">
        <v>128</v>
      </c>
      <c r="E125" s="16"/>
      <c r="F125" s="17" t="s">
        <v>465</v>
      </c>
      <c r="G125" s="16" t="s">
        <v>215</v>
      </c>
      <c r="H125" s="17" t="s">
        <v>429</v>
      </c>
      <c r="I125" s="16" t="s">
        <v>217</v>
      </c>
      <c r="J125" s="16"/>
      <c r="K125" s="18">
        <v>1.94</v>
      </c>
      <c r="L125" s="16" t="s">
        <v>80</v>
      </c>
      <c r="M125" s="18">
        <v>4.85</v>
      </c>
      <c r="N125" s="18">
        <v>1.44</v>
      </c>
      <c r="O125" s="18">
        <v>1073500</v>
      </c>
      <c r="P125" s="18">
        <v>113.74</v>
      </c>
      <c r="Q125" s="18">
        <v>1221</v>
      </c>
      <c r="R125" s="18">
        <v>0.15</v>
      </c>
      <c r="S125" s="18">
        <v>0.67</v>
      </c>
      <c r="T125" s="18">
        <v>0.26</v>
      </c>
      <c r="U125" s="16"/>
    </row>
    <row r="126" spans="1:21" ht="12.75">
      <c r="A126" s="16"/>
      <c r="B126" s="16" t="s">
        <v>470</v>
      </c>
      <c r="C126" s="17" t="s">
        <v>471</v>
      </c>
      <c r="D126" s="17" t="s">
        <v>128</v>
      </c>
      <c r="E126" s="16"/>
      <c r="F126" s="17" t="s">
        <v>472</v>
      </c>
      <c r="G126" s="16" t="s">
        <v>215</v>
      </c>
      <c r="H126" s="17" t="s">
        <v>441</v>
      </c>
      <c r="I126" s="16" t="s">
        <v>79</v>
      </c>
      <c r="J126" s="16"/>
      <c r="K126" s="18">
        <v>5.09</v>
      </c>
      <c r="L126" s="16" t="s">
        <v>80</v>
      </c>
      <c r="M126" s="18">
        <v>4.34</v>
      </c>
      <c r="N126" s="18">
        <v>3.04</v>
      </c>
      <c r="O126" s="18">
        <v>1349400</v>
      </c>
      <c r="P126" s="18">
        <v>107.9</v>
      </c>
      <c r="Q126" s="18">
        <v>1456</v>
      </c>
      <c r="R126" s="18">
        <v>0.08</v>
      </c>
      <c r="S126" s="18">
        <v>0.8</v>
      </c>
      <c r="T126" s="18">
        <v>0.31</v>
      </c>
      <c r="U126" s="16"/>
    </row>
    <row r="127" spans="1:21" ht="12.75">
      <c r="A127" s="16"/>
      <c r="B127" s="16" t="s">
        <v>473</v>
      </c>
      <c r="C127" s="17" t="s">
        <v>474</v>
      </c>
      <c r="D127" s="17" t="s">
        <v>128</v>
      </c>
      <c r="E127" s="16"/>
      <c r="F127" s="17" t="s">
        <v>475</v>
      </c>
      <c r="G127" s="16" t="s">
        <v>265</v>
      </c>
      <c r="H127" s="17" t="s">
        <v>441</v>
      </c>
      <c r="I127" s="16" t="s">
        <v>79</v>
      </c>
      <c r="J127" s="16"/>
      <c r="K127" s="18">
        <v>3.01</v>
      </c>
      <c r="L127" s="16" t="s">
        <v>80</v>
      </c>
      <c r="M127" s="18">
        <v>2.15</v>
      </c>
      <c r="N127" s="18">
        <v>2.17</v>
      </c>
      <c r="O127" s="18">
        <v>18571.42</v>
      </c>
      <c r="P127" s="18">
        <v>100.46</v>
      </c>
      <c r="Q127" s="18">
        <v>18.66</v>
      </c>
      <c r="R127" s="18">
        <v>0</v>
      </c>
      <c r="S127" s="18">
        <v>0.01</v>
      </c>
      <c r="T127" s="18">
        <v>0</v>
      </c>
      <c r="U127" s="16"/>
    </row>
    <row r="128" spans="1:21" ht="12.75">
      <c r="A128" s="16"/>
      <c r="B128" s="16" t="s">
        <v>476</v>
      </c>
      <c r="C128" s="17" t="s">
        <v>477</v>
      </c>
      <c r="D128" s="17" t="s">
        <v>128</v>
      </c>
      <c r="E128" s="16"/>
      <c r="F128" s="17" t="s">
        <v>475</v>
      </c>
      <c r="G128" s="16" t="s">
        <v>265</v>
      </c>
      <c r="H128" s="17" t="s">
        <v>441</v>
      </c>
      <c r="I128" s="16" t="s">
        <v>79</v>
      </c>
      <c r="J128" s="16"/>
      <c r="K128" s="18">
        <v>0</v>
      </c>
      <c r="L128" s="16" t="s">
        <v>80</v>
      </c>
      <c r="M128" s="18">
        <v>2.3</v>
      </c>
      <c r="N128" s="18">
        <v>1.5</v>
      </c>
      <c r="O128" s="18">
        <v>54671.5</v>
      </c>
      <c r="P128" s="18">
        <v>104.26</v>
      </c>
      <c r="Q128" s="18">
        <v>57</v>
      </c>
      <c r="R128" s="18">
        <v>0.04</v>
      </c>
      <c r="S128" s="18">
        <v>0.03</v>
      </c>
      <c r="T128" s="18">
        <v>0.01</v>
      </c>
      <c r="U128" s="16"/>
    </row>
    <row r="129" spans="1:21" ht="12.75">
      <c r="A129" s="16"/>
      <c r="B129" s="16" t="s">
        <v>478</v>
      </c>
      <c r="C129" s="17" t="s">
        <v>479</v>
      </c>
      <c r="D129" s="17" t="s">
        <v>128</v>
      </c>
      <c r="E129" s="16"/>
      <c r="F129" s="17" t="s">
        <v>475</v>
      </c>
      <c r="G129" s="16" t="s">
        <v>265</v>
      </c>
      <c r="H129" s="17" t="s">
        <v>441</v>
      </c>
      <c r="I129" s="16" t="s">
        <v>79</v>
      </c>
      <c r="J129" s="16"/>
      <c r="K129" s="18">
        <v>0.62</v>
      </c>
      <c r="L129" s="16" t="s">
        <v>80</v>
      </c>
      <c r="M129" s="18">
        <v>2.3</v>
      </c>
      <c r="N129" s="18">
        <v>1.5</v>
      </c>
      <c r="O129" s="18">
        <v>219298.56</v>
      </c>
      <c r="P129" s="18">
        <v>104.78</v>
      </c>
      <c r="Q129" s="18">
        <v>229.78</v>
      </c>
      <c r="R129" s="18">
        <v>0.18</v>
      </c>
      <c r="S129" s="18">
        <v>0.13</v>
      </c>
      <c r="T129" s="18">
        <v>0.05</v>
      </c>
      <c r="U129" s="16"/>
    </row>
    <row r="130" spans="1:21" ht="12.75">
      <c r="A130" s="16"/>
      <c r="B130" s="16" t="s">
        <v>480</v>
      </c>
      <c r="C130" s="17" t="s">
        <v>481</v>
      </c>
      <c r="D130" s="17" t="s">
        <v>128</v>
      </c>
      <c r="E130" s="16"/>
      <c r="F130" s="17" t="s">
        <v>482</v>
      </c>
      <c r="G130" s="16" t="s">
        <v>215</v>
      </c>
      <c r="H130" s="17" t="s">
        <v>483</v>
      </c>
      <c r="I130" s="16" t="s">
        <v>217</v>
      </c>
      <c r="J130" s="16"/>
      <c r="K130" s="18">
        <v>5.7</v>
      </c>
      <c r="L130" s="16" t="s">
        <v>80</v>
      </c>
      <c r="M130" s="18">
        <v>4.65</v>
      </c>
      <c r="N130" s="18">
        <v>3.45</v>
      </c>
      <c r="O130" s="18">
        <v>18000</v>
      </c>
      <c r="P130" s="18">
        <v>107.05</v>
      </c>
      <c r="Q130" s="18">
        <v>19.27</v>
      </c>
      <c r="R130" s="18">
        <v>0</v>
      </c>
      <c r="S130" s="18">
        <v>0.01</v>
      </c>
      <c r="T130" s="18">
        <v>0</v>
      </c>
      <c r="U130" s="16"/>
    </row>
    <row r="131" spans="1:21" ht="12.75">
      <c r="A131" s="16"/>
      <c r="B131" s="16" t="s">
        <v>484</v>
      </c>
      <c r="C131" s="17" t="s">
        <v>485</v>
      </c>
      <c r="D131" s="17" t="s">
        <v>128</v>
      </c>
      <c r="E131" s="16"/>
      <c r="F131" s="17" t="s">
        <v>486</v>
      </c>
      <c r="G131" s="16" t="s">
        <v>215</v>
      </c>
      <c r="H131" s="17" t="s">
        <v>487</v>
      </c>
      <c r="I131" s="16" t="s">
        <v>79</v>
      </c>
      <c r="J131" s="16"/>
      <c r="K131" s="18">
        <v>0</v>
      </c>
      <c r="L131" s="16" t="s">
        <v>80</v>
      </c>
      <c r="M131" s="18">
        <v>5.5</v>
      </c>
      <c r="N131" s="18">
        <v>1.3</v>
      </c>
      <c r="O131" s="18">
        <v>95849.8</v>
      </c>
      <c r="P131" s="18">
        <v>119.05</v>
      </c>
      <c r="Q131" s="18">
        <v>114.11</v>
      </c>
      <c r="R131" s="18">
        <v>0.16</v>
      </c>
      <c r="S131" s="18">
        <v>0.06</v>
      </c>
      <c r="T131" s="18">
        <v>0.02</v>
      </c>
      <c r="U131" s="16"/>
    </row>
    <row r="132" spans="1:21" ht="12.75">
      <c r="A132" s="16"/>
      <c r="B132" s="16" t="s">
        <v>488</v>
      </c>
      <c r="C132" s="17" t="s">
        <v>489</v>
      </c>
      <c r="D132" s="17" t="s">
        <v>128</v>
      </c>
      <c r="E132" s="16"/>
      <c r="F132" s="17" t="s">
        <v>486</v>
      </c>
      <c r="G132" s="16" t="s">
        <v>215</v>
      </c>
      <c r="H132" s="17" t="s">
        <v>487</v>
      </c>
      <c r="I132" s="16" t="s">
        <v>79</v>
      </c>
      <c r="J132" s="16"/>
      <c r="K132" s="18">
        <v>0.99</v>
      </c>
      <c r="L132" s="16" t="s">
        <v>80</v>
      </c>
      <c r="M132" s="18">
        <v>5.5</v>
      </c>
      <c r="N132" s="18">
        <v>1.3</v>
      </c>
      <c r="O132" s="18">
        <v>95849.8</v>
      </c>
      <c r="P132" s="18">
        <v>124.01</v>
      </c>
      <c r="Q132" s="18">
        <v>118.86</v>
      </c>
      <c r="R132" s="18">
        <v>0.16</v>
      </c>
      <c r="S132" s="18">
        <v>0.07</v>
      </c>
      <c r="T132" s="18">
        <v>0.02</v>
      </c>
      <c r="U132" s="16"/>
    </row>
    <row r="133" spans="1:21" ht="12.75">
      <c r="A133" s="16"/>
      <c r="B133" s="16" t="s">
        <v>490</v>
      </c>
      <c r="C133" s="17" t="s">
        <v>491</v>
      </c>
      <c r="D133" s="17" t="s">
        <v>128</v>
      </c>
      <c r="E133" s="16"/>
      <c r="F133" s="17" t="s">
        <v>492</v>
      </c>
      <c r="G133" s="16" t="s">
        <v>265</v>
      </c>
      <c r="H133" s="17" t="s">
        <v>483</v>
      </c>
      <c r="I133" s="16" t="s">
        <v>217</v>
      </c>
      <c r="J133" s="16"/>
      <c r="K133" s="18">
        <v>1.13</v>
      </c>
      <c r="L133" s="16" t="s">
        <v>80</v>
      </c>
      <c r="M133" s="18">
        <v>4.2</v>
      </c>
      <c r="N133" s="18">
        <v>2.3</v>
      </c>
      <c r="O133" s="18">
        <v>13076.58</v>
      </c>
      <c r="P133" s="18">
        <v>103.49</v>
      </c>
      <c r="Q133" s="18">
        <v>13.53</v>
      </c>
      <c r="R133" s="18">
        <v>0</v>
      </c>
      <c r="S133" s="18">
        <v>0.01</v>
      </c>
      <c r="T133" s="18">
        <v>0</v>
      </c>
      <c r="U133" s="16"/>
    </row>
    <row r="134" spans="1:21" ht="12.75">
      <c r="A134" s="16"/>
      <c r="B134" s="16" t="s">
        <v>493</v>
      </c>
      <c r="C134" s="17" t="s">
        <v>494</v>
      </c>
      <c r="D134" s="17" t="s">
        <v>128</v>
      </c>
      <c r="E134" s="16"/>
      <c r="F134" s="17" t="s">
        <v>495</v>
      </c>
      <c r="G134" s="16" t="s">
        <v>215</v>
      </c>
      <c r="H134" s="17" t="s">
        <v>483</v>
      </c>
      <c r="I134" s="16" t="s">
        <v>217</v>
      </c>
      <c r="J134" s="16"/>
      <c r="K134" s="18">
        <v>0</v>
      </c>
      <c r="L134" s="16" t="s">
        <v>80</v>
      </c>
      <c r="M134" s="18">
        <v>4.8</v>
      </c>
      <c r="N134" s="18">
        <v>1.85</v>
      </c>
      <c r="O134" s="18">
        <v>183300</v>
      </c>
      <c r="P134" s="18">
        <v>100</v>
      </c>
      <c r="Q134" s="18">
        <v>183.3</v>
      </c>
      <c r="R134" s="18">
        <v>0.07</v>
      </c>
      <c r="S134" s="18">
        <v>0.1</v>
      </c>
      <c r="T134" s="18">
        <v>0.04</v>
      </c>
      <c r="U134" s="16"/>
    </row>
    <row r="135" spans="1:21" ht="12.75">
      <c r="A135" s="16"/>
      <c r="B135" s="16" t="s">
        <v>496</v>
      </c>
      <c r="C135" s="17" t="s">
        <v>497</v>
      </c>
      <c r="D135" s="17" t="s">
        <v>128</v>
      </c>
      <c r="E135" s="16"/>
      <c r="F135" s="17" t="s">
        <v>495</v>
      </c>
      <c r="G135" s="16" t="s">
        <v>215</v>
      </c>
      <c r="H135" s="17" t="s">
        <v>483</v>
      </c>
      <c r="I135" s="16" t="s">
        <v>217</v>
      </c>
      <c r="J135" s="16"/>
      <c r="K135" s="18">
        <v>2.49</v>
      </c>
      <c r="L135" s="16" t="s">
        <v>80</v>
      </c>
      <c r="M135" s="18">
        <v>4.8</v>
      </c>
      <c r="N135" s="18">
        <v>1.85</v>
      </c>
      <c r="O135" s="18">
        <v>1038700</v>
      </c>
      <c r="P135" s="18">
        <v>107.38</v>
      </c>
      <c r="Q135" s="18">
        <v>1115.36</v>
      </c>
      <c r="R135" s="18">
        <v>0.39</v>
      </c>
      <c r="S135" s="18">
        <v>0.61</v>
      </c>
      <c r="T135" s="18">
        <v>0.24</v>
      </c>
      <c r="U135" s="16"/>
    </row>
    <row r="136" spans="1:21" ht="12.75">
      <c r="A136" s="16"/>
      <c r="B136" s="17" t="s">
        <v>498</v>
      </c>
      <c r="C136" s="17" t="s">
        <v>499</v>
      </c>
      <c r="D136" s="17" t="s">
        <v>128</v>
      </c>
      <c r="E136" s="16"/>
      <c r="F136" s="17" t="s">
        <v>395</v>
      </c>
      <c r="G136" s="16" t="s">
        <v>183</v>
      </c>
      <c r="H136" s="17" t="s">
        <v>487</v>
      </c>
      <c r="I136" s="16" t="s">
        <v>79</v>
      </c>
      <c r="J136" s="16"/>
      <c r="K136" s="18">
        <v>0.35</v>
      </c>
      <c r="L136" s="16" t="s">
        <v>80</v>
      </c>
      <c r="M136" s="18">
        <v>4.1</v>
      </c>
      <c r="N136" s="18">
        <v>2.88</v>
      </c>
      <c r="O136" s="18">
        <v>360216.8</v>
      </c>
      <c r="P136" s="18">
        <v>123.32</v>
      </c>
      <c r="Q136" s="18">
        <v>444.22</v>
      </c>
      <c r="R136" s="18">
        <v>0.72</v>
      </c>
      <c r="S136" s="18">
        <v>0.24</v>
      </c>
      <c r="T136" s="18">
        <v>0.09</v>
      </c>
      <c r="U136" s="16"/>
    </row>
    <row r="137" spans="1:21" ht="12.75">
      <c r="A137" s="16"/>
      <c r="B137" s="16" t="s">
        <v>500</v>
      </c>
      <c r="C137" s="17" t="s">
        <v>501</v>
      </c>
      <c r="D137" s="17" t="s">
        <v>128</v>
      </c>
      <c r="E137" s="16"/>
      <c r="F137" s="17" t="s">
        <v>502</v>
      </c>
      <c r="G137" s="16" t="s">
        <v>300</v>
      </c>
      <c r="H137" s="17" t="s">
        <v>503</v>
      </c>
      <c r="I137" s="16" t="s">
        <v>79</v>
      </c>
      <c r="J137" s="16"/>
      <c r="K137" s="18">
        <v>0</v>
      </c>
      <c r="L137" s="16" t="s">
        <v>80</v>
      </c>
      <c r="M137" s="18">
        <v>4.8</v>
      </c>
      <c r="N137" s="18">
        <v>1.94</v>
      </c>
      <c r="O137" s="18">
        <v>18222.19</v>
      </c>
      <c r="P137" s="18">
        <v>116.59</v>
      </c>
      <c r="Q137" s="18">
        <v>21.24</v>
      </c>
      <c r="R137" s="18">
        <v>0</v>
      </c>
      <c r="S137" s="18">
        <v>0.01</v>
      </c>
      <c r="T137" s="18">
        <v>0</v>
      </c>
      <c r="U137" s="16"/>
    </row>
    <row r="138" spans="1:21" ht="12.75">
      <c r="A138" s="16"/>
      <c r="B138" s="16" t="s">
        <v>504</v>
      </c>
      <c r="C138" s="17" t="s">
        <v>505</v>
      </c>
      <c r="D138" s="17" t="s">
        <v>128</v>
      </c>
      <c r="E138" s="16"/>
      <c r="F138" s="17" t="s">
        <v>502</v>
      </c>
      <c r="G138" s="16" t="s">
        <v>300</v>
      </c>
      <c r="H138" s="17" t="s">
        <v>503</v>
      </c>
      <c r="I138" s="16" t="s">
        <v>79</v>
      </c>
      <c r="J138" s="16"/>
      <c r="K138" s="18">
        <v>1.94</v>
      </c>
      <c r="L138" s="16" t="s">
        <v>80</v>
      </c>
      <c r="M138" s="18">
        <v>4.8</v>
      </c>
      <c r="N138" s="18">
        <v>1.94</v>
      </c>
      <c r="O138" s="18">
        <v>627555.62</v>
      </c>
      <c r="P138" s="18">
        <v>123.1</v>
      </c>
      <c r="Q138" s="18">
        <v>772.52</v>
      </c>
      <c r="R138" s="18">
        <v>0.09</v>
      </c>
      <c r="S138" s="18">
        <v>0.43</v>
      </c>
      <c r="T138" s="18">
        <v>0.16</v>
      </c>
      <c r="U138" s="16"/>
    </row>
    <row r="139" spans="1:21" ht="12.75">
      <c r="A139" s="16"/>
      <c r="B139" s="16" t="s">
        <v>506</v>
      </c>
      <c r="C139" s="17" t="s">
        <v>507</v>
      </c>
      <c r="D139" s="17" t="s">
        <v>128</v>
      </c>
      <c r="E139" s="16"/>
      <c r="F139" s="17" t="s">
        <v>508</v>
      </c>
      <c r="G139" s="16" t="s">
        <v>352</v>
      </c>
      <c r="H139" s="17" t="s">
        <v>503</v>
      </c>
      <c r="I139" s="16" t="s">
        <v>79</v>
      </c>
      <c r="J139" s="16"/>
      <c r="K139" s="18">
        <v>2.6</v>
      </c>
      <c r="L139" s="16" t="s">
        <v>80</v>
      </c>
      <c r="M139" s="18">
        <v>5</v>
      </c>
      <c r="N139" s="18">
        <v>2.32</v>
      </c>
      <c r="O139" s="18">
        <v>5404</v>
      </c>
      <c r="P139" s="18">
        <v>107.15</v>
      </c>
      <c r="Q139" s="18">
        <v>5.79</v>
      </c>
      <c r="R139" s="18">
        <v>0</v>
      </c>
      <c r="S139" s="18">
        <v>0</v>
      </c>
      <c r="T139" s="18">
        <v>0</v>
      </c>
      <c r="U139" s="16"/>
    </row>
    <row r="140" spans="1:21" ht="12.75">
      <c r="A140" s="16"/>
      <c r="B140" s="16" t="s">
        <v>509</v>
      </c>
      <c r="C140" s="17" t="s">
        <v>510</v>
      </c>
      <c r="D140" s="17" t="s">
        <v>128</v>
      </c>
      <c r="E140" s="16"/>
      <c r="F140" s="17" t="s">
        <v>511</v>
      </c>
      <c r="G140" s="16" t="s">
        <v>352</v>
      </c>
      <c r="H140" s="17" t="s">
        <v>512</v>
      </c>
      <c r="I140" s="16" t="s">
        <v>79</v>
      </c>
      <c r="J140" s="16"/>
      <c r="K140" s="18">
        <v>4.45</v>
      </c>
      <c r="L140" s="16" t="s">
        <v>80</v>
      </c>
      <c r="M140" s="18">
        <v>4.95</v>
      </c>
      <c r="N140" s="18">
        <v>4.51</v>
      </c>
      <c r="O140" s="18">
        <v>383215</v>
      </c>
      <c r="P140" s="18">
        <v>121.6</v>
      </c>
      <c r="Q140" s="18">
        <v>465.99</v>
      </c>
      <c r="R140" s="18">
        <v>0.01</v>
      </c>
      <c r="S140" s="18">
        <v>0.26</v>
      </c>
      <c r="T140" s="18">
        <v>0.1</v>
      </c>
      <c r="U140" s="16"/>
    </row>
    <row r="141" spans="1:21" ht="12.75">
      <c r="A141" s="16"/>
      <c r="B141" s="16" t="s">
        <v>513</v>
      </c>
      <c r="C141" s="17" t="s">
        <v>514</v>
      </c>
      <c r="D141" s="17" t="s">
        <v>128</v>
      </c>
      <c r="E141" s="16"/>
      <c r="F141" s="17" t="s">
        <v>511</v>
      </c>
      <c r="G141" s="16" t="s">
        <v>352</v>
      </c>
      <c r="H141" s="17" t="s">
        <v>512</v>
      </c>
      <c r="I141" s="16" t="s">
        <v>79</v>
      </c>
      <c r="J141" s="16"/>
      <c r="K141" s="18">
        <v>1.45</v>
      </c>
      <c r="L141" s="16" t="s">
        <v>80</v>
      </c>
      <c r="M141" s="18">
        <v>4.45</v>
      </c>
      <c r="N141" s="18">
        <v>2.51</v>
      </c>
      <c r="O141" s="18">
        <v>756077.45</v>
      </c>
      <c r="P141" s="18">
        <v>125.04</v>
      </c>
      <c r="Q141" s="18">
        <v>945.4</v>
      </c>
      <c r="R141" s="18">
        <v>0.81</v>
      </c>
      <c r="S141" s="18">
        <v>0.52</v>
      </c>
      <c r="T141" s="18">
        <v>0.2</v>
      </c>
      <c r="U141" s="16"/>
    </row>
    <row r="142" spans="1:21" ht="12.75">
      <c r="A142" s="16"/>
      <c r="B142" s="16" t="s">
        <v>515</v>
      </c>
      <c r="C142" s="17" t="s">
        <v>516</v>
      </c>
      <c r="D142" s="17" t="s">
        <v>128</v>
      </c>
      <c r="E142" s="16"/>
      <c r="F142" s="17" t="s">
        <v>517</v>
      </c>
      <c r="G142" s="16" t="s">
        <v>215</v>
      </c>
      <c r="H142" s="17" t="s">
        <v>518</v>
      </c>
      <c r="I142" s="16" t="s">
        <v>217</v>
      </c>
      <c r="J142" s="16"/>
      <c r="K142" s="18">
        <v>1.58</v>
      </c>
      <c r="L142" s="16" t="s">
        <v>80</v>
      </c>
      <c r="M142" s="18">
        <v>7.55</v>
      </c>
      <c r="N142" s="18">
        <v>5.82</v>
      </c>
      <c r="O142" s="18">
        <v>0.12</v>
      </c>
      <c r="P142" s="18">
        <v>110.26</v>
      </c>
      <c r="Q142" s="18">
        <v>0</v>
      </c>
      <c r="R142" s="18">
        <v>0</v>
      </c>
      <c r="S142" s="18">
        <v>0</v>
      </c>
      <c r="T142" s="18">
        <v>0</v>
      </c>
      <c r="U142" s="16"/>
    </row>
    <row r="143" spans="1:21" ht="12.75">
      <c r="A143" s="16"/>
      <c r="B143" s="17" t="s">
        <v>519</v>
      </c>
      <c r="C143" s="17" t="s">
        <v>520</v>
      </c>
      <c r="D143" s="17" t="s">
        <v>128</v>
      </c>
      <c r="E143" s="16"/>
      <c r="F143" s="17" t="s">
        <v>521</v>
      </c>
      <c r="G143" s="16" t="s">
        <v>352</v>
      </c>
      <c r="H143" s="17" t="s">
        <v>522</v>
      </c>
      <c r="I143" s="16" t="s">
        <v>79</v>
      </c>
      <c r="J143" s="16"/>
      <c r="K143" s="18">
        <v>0.91</v>
      </c>
      <c r="L143" s="16" t="s">
        <v>80</v>
      </c>
      <c r="M143" s="18">
        <v>4.5</v>
      </c>
      <c r="N143" s="18">
        <v>10.45</v>
      </c>
      <c r="O143" s="18">
        <v>150924.18</v>
      </c>
      <c r="P143" s="18">
        <v>118.81</v>
      </c>
      <c r="Q143" s="18">
        <v>179.31</v>
      </c>
      <c r="R143" s="18">
        <v>0.03</v>
      </c>
      <c r="S143" s="18">
        <v>0.1</v>
      </c>
      <c r="T143" s="18">
        <v>0.04</v>
      </c>
      <c r="U143" s="16"/>
    </row>
    <row r="144" spans="1:21" ht="12.75">
      <c r="A144" s="16"/>
      <c r="B144" s="16" t="s">
        <v>523</v>
      </c>
      <c r="C144" s="17" t="s">
        <v>524</v>
      </c>
      <c r="D144" s="17" t="s">
        <v>128</v>
      </c>
      <c r="E144" s="16"/>
      <c r="F144" s="17" t="s">
        <v>525</v>
      </c>
      <c r="G144" s="16" t="s">
        <v>215</v>
      </c>
      <c r="H144" s="17" t="s">
        <v>522</v>
      </c>
      <c r="I144" s="16" t="s">
        <v>79</v>
      </c>
      <c r="J144" s="16"/>
      <c r="K144" s="18">
        <v>2.41</v>
      </c>
      <c r="L144" s="16" t="s">
        <v>80</v>
      </c>
      <c r="M144" s="18">
        <v>6.9</v>
      </c>
      <c r="N144" s="18">
        <v>17.25</v>
      </c>
      <c r="O144" s="18">
        <v>209496.32</v>
      </c>
      <c r="P144" s="18">
        <v>92.71</v>
      </c>
      <c r="Q144" s="18">
        <v>194.22</v>
      </c>
      <c r="R144" s="18">
        <v>0.05</v>
      </c>
      <c r="S144" s="18">
        <v>0.11</v>
      </c>
      <c r="T144" s="18">
        <v>0.04</v>
      </c>
      <c r="U144" s="16"/>
    </row>
    <row r="145" spans="1:21" ht="12.75">
      <c r="A145" s="16"/>
      <c r="B145" s="16" t="s">
        <v>526</v>
      </c>
      <c r="C145" s="17" t="s">
        <v>527</v>
      </c>
      <c r="D145" s="17" t="s">
        <v>128</v>
      </c>
      <c r="E145" s="16"/>
      <c r="F145" s="17" t="s">
        <v>528</v>
      </c>
      <c r="G145" s="16" t="s">
        <v>529</v>
      </c>
      <c r="H145" s="16" t="s">
        <v>130</v>
      </c>
      <c r="I145" s="16" t="s">
        <v>130</v>
      </c>
      <c r="J145" s="16"/>
      <c r="K145" s="18">
        <v>1.49</v>
      </c>
      <c r="L145" s="16" t="s">
        <v>80</v>
      </c>
      <c r="M145" s="18">
        <v>5.15</v>
      </c>
      <c r="N145" s="18">
        <v>0.88</v>
      </c>
      <c r="O145" s="18">
        <v>750000</v>
      </c>
      <c r="P145" s="18">
        <v>116.52</v>
      </c>
      <c r="Q145" s="18">
        <v>873.9</v>
      </c>
      <c r="R145" s="18">
        <v>0.2</v>
      </c>
      <c r="S145" s="18">
        <v>0.48</v>
      </c>
      <c r="T145" s="18">
        <v>0.19</v>
      </c>
      <c r="U145" s="16"/>
    </row>
    <row r="146" spans="1:21" ht="12.75">
      <c r="A146" s="16"/>
      <c r="B146" s="16" t="s">
        <v>530</v>
      </c>
      <c r="C146" s="17" t="s">
        <v>531</v>
      </c>
      <c r="D146" s="17" t="s">
        <v>128</v>
      </c>
      <c r="E146" s="16"/>
      <c r="F146" s="17" t="s">
        <v>532</v>
      </c>
      <c r="G146" s="16" t="s">
        <v>239</v>
      </c>
      <c r="H146" s="16" t="s">
        <v>130</v>
      </c>
      <c r="I146" s="16" t="s">
        <v>130</v>
      </c>
      <c r="J146" s="16"/>
      <c r="K146" s="18">
        <v>0.01</v>
      </c>
      <c r="L146" s="16" t="s">
        <v>80</v>
      </c>
      <c r="M146" s="18">
        <v>4.5</v>
      </c>
      <c r="N146" s="18">
        <v>9999.9</v>
      </c>
      <c r="O146" s="18">
        <v>142550.75</v>
      </c>
      <c r="P146" s="18">
        <v>122.08</v>
      </c>
      <c r="Q146" s="18">
        <v>174.03</v>
      </c>
      <c r="R146" s="18">
        <v>0</v>
      </c>
      <c r="S146" s="18">
        <v>0.1</v>
      </c>
      <c r="T146" s="18">
        <v>0.04</v>
      </c>
      <c r="U146" s="16"/>
    </row>
    <row r="147" spans="1:21" ht="12.75">
      <c r="A147" s="16"/>
      <c r="B147" s="17" t="s">
        <v>533</v>
      </c>
      <c r="C147" s="17" t="s">
        <v>534</v>
      </c>
      <c r="D147" s="17" t="s">
        <v>128</v>
      </c>
      <c r="E147" s="16"/>
      <c r="F147" s="17" t="s">
        <v>535</v>
      </c>
      <c r="G147" s="16" t="s">
        <v>300</v>
      </c>
      <c r="H147" s="16" t="s">
        <v>130</v>
      </c>
      <c r="I147" s="16" t="s">
        <v>130</v>
      </c>
      <c r="J147" s="16"/>
      <c r="K147" s="18">
        <v>6.24</v>
      </c>
      <c r="L147" s="16" t="s">
        <v>80</v>
      </c>
      <c r="M147" s="18">
        <v>2.75</v>
      </c>
      <c r="N147" s="18">
        <v>18.14</v>
      </c>
      <c r="O147" s="18">
        <v>766496.5</v>
      </c>
      <c r="P147" s="18">
        <v>59.59</v>
      </c>
      <c r="Q147" s="18">
        <v>456.75</v>
      </c>
      <c r="R147" s="18">
        <v>0.36</v>
      </c>
      <c r="S147" s="18">
        <v>0.25</v>
      </c>
      <c r="T147" s="18">
        <v>0.1</v>
      </c>
      <c r="U147" s="16"/>
    </row>
    <row r="148" spans="1:21" ht="12.75">
      <c r="A148" s="7"/>
      <c r="B148" s="7" t="s">
        <v>141</v>
      </c>
      <c r="C148" s="7"/>
      <c r="D148" s="7"/>
      <c r="E148" s="7"/>
      <c r="F148" s="7"/>
      <c r="G148" s="7"/>
      <c r="H148" s="7"/>
      <c r="I148" s="7"/>
      <c r="J148" s="7"/>
      <c r="K148" s="15">
        <v>3.89</v>
      </c>
      <c r="L148" s="7"/>
      <c r="M148" s="15">
        <v>4.29</v>
      </c>
      <c r="N148" s="15">
        <v>2.22</v>
      </c>
      <c r="O148" s="15">
        <v>63201124.58</v>
      </c>
      <c r="P148" s="7"/>
      <c r="Q148" s="15">
        <v>66603.81</v>
      </c>
      <c r="R148" s="7"/>
      <c r="S148" s="15">
        <v>36.74</v>
      </c>
      <c r="T148" s="15">
        <v>14.19</v>
      </c>
      <c r="U148" s="7"/>
    </row>
    <row r="149" spans="1:21" ht="12.75">
      <c r="A149" s="16"/>
      <c r="B149" s="16" t="s">
        <v>536</v>
      </c>
      <c r="C149" s="17" t="s">
        <v>537</v>
      </c>
      <c r="D149" s="17" t="s">
        <v>128</v>
      </c>
      <c r="E149" s="16"/>
      <c r="F149" s="17" t="s">
        <v>187</v>
      </c>
      <c r="G149" s="16" t="s">
        <v>183</v>
      </c>
      <c r="H149" s="17" t="s">
        <v>184</v>
      </c>
      <c r="I149" s="16" t="s">
        <v>79</v>
      </c>
      <c r="J149" s="16"/>
      <c r="K149" s="18">
        <v>5.09</v>
      </c>
      <c r="L149" s="16" t="s">
        <v>80</v>
      </c>
      <c r="M149" s="18">
        <v>2.47</v>
      </c>
      <c r="N149" s="18">
        <v>2.03</v>
      </c>
      <c r="O149" s="18">
        <v>2288000</v>
      </c>
      <c r="P149" s="18">
        <v>103.64</v>
      </c>
      <c r="Q149" s="18">
        <v>2371.28</v>
      </c>
      <c r="R149" s="18">
        <v>0.12</v>
      </c>
      <c r="S149" s="18">
        <v>1.31</v>
      </c>
      <c r="T149" s="18">
        <v>0.5</v>
      </c>
      <c r="U149" s="16"/>
    </row>
    <row r="150" spans="1:21" ht="12.75">
      <c r="A150" s="16"/>
      <c r="B150" s="16" t="s">
        <v>538</v>
      </c>
      <c r="C150" s="17" t="s">
        <v>539</v>
      </c>
      <c r="D150" s="17" t="s">
        <v>128</v>
      </c>
      <c r="E150" s="16"/>
      <c r="F150" s="17" t="s">
        <v>187</v>
      </c>
      <c r="G150" s="16" t="s">
        <v>183</v>
      </c>
      <c r="H150" s="17" t="s">
        <v>184</v>
      </c>
      <c r="I150" s="16" t="s">
        <v>79</v>
      </c>
      <c r="J150" s="16"/>
      <c r="K150" s="18">
        <v>3.27</v>
      </c>
      <c r="L150" s="16" t="s">
        <v>80</v>
      </c>
      <c r="M150" s="18">
        <v>2.74</v>
      </c>
      <c r="N150" s="18">
        <v>1.4</v>
      </c>
      <c r="O150" s="18">
        <v>16721</v>
      </c>
      <c r="P150" s="18">
        <v>106.03</v>
      </c>
      <c r="Q150" s="18">
        <v>17.73</v>
      </c>
      <c r="R150" s="18">
        <v>0</v>
      </c>
      <c r="S150" s="18">
        <v>0.01</v>
      </c>
      <c r="T150" s="18">
        <v>0</v>
      </c>
      <c r="U150" s="16"/>
    </row>
    <row r="151" spans="1:21" ht="12.75">
      <c r="A151" s="16"/>
      <c r="B151" s="16" t="s">
        <v>540</v>
      </c>
      <c r="C151" s="17" t="s">
        <v>541</v>
      </c>
      <c r="D151" s="17" t="s">
        <v>128</v>
      </c>
      <c r="E151" s="16"/>
      <c r="F151" s="17" t="s">
        <v>542</v>
      </c>
      <c r="G151" s="17" t="s">
        <v>543</v>
      </c>
      <c r="H151" s="17" t="s">
        <v>216</v>
      </c>
      <c r="I151" s="16" t="s">
        <v>217</v>
      </c>
      <c r="J151" s="16"/>
      <c r="K151" s="18">
        <v>1.95</v>
      </c>
      <c r="L151" s="16" t="s">
        <v>80</v>
      </c>
      <c r="M151" s="18">
        <v>4.84</v>
      </c>
      <c r="N151" s="18">
        <v>0.94</v>
      </c>
      <c r="O151" s="18">
        <v>1970012.37</v>
      </c>
      <c r="P151" s="18">
        <v>107.7</v>
      </c>
      <c r="Q151" s="18">
        <v>2121.7</v>
      </c>
      <c r="R151" s="18">
        <v>0.23</v>
      </c>
      <c r="S151" s="18">
        <v>1.17</v>
      </c>
      <c r="T151" s="18">
        <v>0.45</v>
      </c>
      <c r="U151" s="16"/>
    </row>
    <row r="152" spans="1:21" ht="12.75">
      <c r="A152" s="16"/>
      <c r="B152" s="16" t="s">
        <v>544</v>
      </c>
      <c r="C152" s="17" t="s">
        <v>545</v>
      </c>
      <c r="D152" s="17" t="s">
        <v>128</v>
      </c>
      <c r="E152" s="16"/>
      <c r="F152" s="17" t="s">
        <v>203</v>
      </c>
      <c r="G152" s="16" t="s">
        <v>183</v>
      </c>
      <c r="H152" s="17" t="s">
        <v>78</v>
      </c>
      <c r="I152" s="16" t="s">
        <v>79</v>
      </c>
      <c r="J152" s="16"/>
      <c r="K152" s="18">
        <v>2.92</v>
      </c>
      <c r="L152" s="16" t="s">
        <v>80</v>
      </c>
      <c r="M152" s="18">
        <v>1.95</v>
      </c>
      <c r="N152" s="18">
        <v>1.34</v>
      </c>
      <c r="O152" s="18">
        <v>1000000</v>
      </c>
      <c r="P152" s="18">
        <v>103.68</v>
      </c>
      <c r="Q152" s="18">
        <v>1036.8</v>
      </c>
      <c r="R152" s="18">
        <v>0.15</v>
      </c>
      <c r="S152" s="18">
        <v>0.57</v>
      </c>
      <c r="T152" s="18">
        <v>0.22</v>
      </c>
      <c r="U152" s="16"/>
    </row>
    <row r="153" spans="1:21" ht="12.75">
      <c r="A153" s="16"/>
      <c r="B153" s="16" t="s">
        <v>546</v>
      </c>
      <c r="C153" s="17" t="s">
        <v>547</v>
      </c>
      <c r="D153" s="17" t="s">
        <v>128</v>
      </c>
      <c r="E153" s="16"/>
      <c r="F153" s="17" t="s">
        <v>182</v>
      </c>
      <c r="G153" s="16" t="s">
        <v>183</v>
      </c>
      <c r="H153" s="17" t="s">
        <v>78</v>
      </c>
      <c r="I153" s="16" t="s">
        <v>79</v>
      </c>
      <c r="J153" s="16"/>
      <c r="K153" s="18">
        <v>0.7</v>
      </c>
      <c r="L153" s="16" t="s">
        <v>80</v>
      </c>
      <c r="M153" s="18">
        <v>5.4</v>
      </c>
      <c r="N153" s="18">
        <v>0.27</v>
      </c>
      <c r="O153" s="18">
        <v>2156964</v>
      </c>
      <c r="P153" s="18">
        <v>105.2</v>
      </c>
      <c r="Q153" s="18">
        <v>2269.13</v>
      </c>
      <c r="R153" s="18">
        <v>0.1</v>
      </c>
      <c r="S153" s="18">
        <v>1.25</v>
      </c>
      <c r="T153" s="18">
        <v>0.48</v>
      </c>
      <c r="U153" s="16"/>
    </row>
    <row r="154" spans="1:21" ht="12.75">
      <c r="A154" s="16"/>
      <c r="B154" s="16" t="s">
        <v>548</v>
      </c>
      <c r="C154" s="17" t="s">
        <v>549</v>
      </c>
      <c r="D154" s="17" t="s">
        <v>128</v>
      </c>
      <c r="E154" s="16"/>
      <c r="F154" s="17" t="s">
        <v>196</v>
      </c>
      <c r="G154" s="16" t="s">
        <v>183</v>
      </c>
      <c r="H154" s="17" t="s">
        <v>78</v>
      </c>
      <c r="I154" s="16" t="s">
        <v>79</v>
      </c>
      <c r="J154" s="16"/>
      <c r="K154" s="18">
        <v>2.12</v>
      </c>
      <c r="L154" s="16" t="s">
        <v>80</v>
      </c>
      <c r="M154" s="18">
        <v>6.1</v>
      </c>
      <c r="N154" s="18">
        <v>1.11</v>
      </c>
      <c r="O154" s="18">
        <v>366716</v>
      </c>
      <c r="P154" s="18">
        <v>115.55</v>
      </c>
      <c r="Q154" s="18">
        <v>423.74</v>
      </c>
      <c r="R154" s="18">
        <v>0.02</v>
      </c>
      <c r="S154" s="18">
        <v>0.23</v>
      </c>
      <c r="T154" s="18">
        <v>0.09</v>
      </c>
      <c r="U154" s="16"/>
    </row>
    <row r="155" spans="1:21" ht="12.75">
      <c r="A155" s="16"/>
      <c r="B155" s="16" t="s">
        <v>550</v>
      </c>
      <c r="C155" s="17" t="s">
        <v>551</v>
      </c>
      <c r="D155" s="17" t="s">
        <v>128</v>
      </c>
      <c r="E155" s="16"/>
      <c r="F155" s="17" t="s">
        <v>238</v>
      </c>
      <c r="G155" s="16" t="s">
        <v>239</v>
      </c>
      <c r="H155" s="17" t="s">
        <v>233</v>
      </c>
      <c r="I155" s="16" t="s">
        <v>79</v>
      </c>
      <c r="J155" s="16"/>
      <c r="K155" s="18">
        <v>0.42</v>
      </c>
      <c r="L155" s="16" t="s">
        <v>80</v>
      </c>
      <c r="M155" s="18">
        <v>5.7</v>
      </c>
      <c r="N155" s="18">
        <v>0.26</v>
      </c>
      <c r="O155" s="18">
        <v>620152.68</v>
      </c>
      <c r="P155" s="18">
        <v>102.74</v>
      </c>
      <c r="Q155" s="18">
        <v>637.14</v>
      </c>
      <c r="R155" s="18">
        <v>0.14</v>
      </c>
      <c r="S155" s="18">
        <v>0.35</v>
      </c>
      <c r="T155" s="18">
        <v>0.14</v>
      </c>
      <c r="U155" s="16"/>
    </row>
    <row r="156" spans="1:21" ht="12.75">
      <c r="A156" s="16"/>
      <c r="B156" s="16" t="s">
        <v>552</v>
      </c>
      <c r="C156" s="17" t="s">
        <v>553</v>
      </c>
      <c r="D156" s="17" t="s">
        <v>128</v>
      </c>
      <c r="E156" s="16"/>
      <c r="F156" s="17" t="s">
        <v>238</v>
      </c>
      <c r="G156" s="16" t="s">
        <v>239</v>
      </c>
      <c r="H156" s="17" t="s">
        <v>233</v>
      </c>
      <c r="I156" s="16" t="s">
        <v>79</v>
      </c>
      <c r="J156" s="16"/>
      <c r="K156" s="18">
        <v>6.79</v>
      </c>
      <c r="L156" s="16" t="s">
        <v>80</v>
      </c>
      <c r="M156" s="18">
        <v>3.65</v>
      </c>
      <c r="N156" s="18">
        <v>3.13</v>
      </c>
      <c r="O156" s="18">
        <v>1980303</v>
      </c>
      <c r="P156" s="18">
        <v>103.98</v>
      </c>
      <c r="Q156" s="18">
        <v>2059.12</v>
      </c>
      <c r="R156" s="18">
        <v>0.18</v>
      </c>
      <c r="S156" s="18">
        <v>1.14</v>
      </c>
      <c r="T156" s="18">
        <v>0.44</v>
      </c>
      <c r="U156" s="16"/>
    </row>
    <row r="157" spans="1:21" ht="12.75">
      <c r="A157" s="16"/>
      <c r="B157" s="16" t="s">
        <v>554</v>
      </c>
      <c r="C157" s="17" t="s">
        <v>555</v>
      </c>
      <c r="D157" s="17" t="s">
        <v>128</v>
      </c>
      <c r="E157" s="16"/>
      <c r="F157" s="17" t="s">
        <v>260</v>
      </c>
      <c r="G157" s="16" t="s">
        <v>261</v>
      </c>
      <c r="H157" s="17" t="s">
        <v>269</v>
      </c>
      <c r="I157" s="16" t="s">
        <v>217</v>
      </c>
      <c r="J157" s="16"/>
      <c r="K157" s="18">
        <v>6.2</v>
      </c>
      <c r="L157" s="16" t="s">
        <v>80</v>
      </c>
      <c r="M157" s="18">
        <v>3.85</v>
      </c>
      <c r="N157" s="18">
        <v>3.23</v>
      </c>
      <c r="O157" s="18">
        <v>500000</v>
      </c>
      <c r="P157" s="18">
        <v>105.63</v>
      </c>
      <c r="Q157" s="18">
        <v>528.15</v>
      </c>
      <c r="R157" s="18">
        <v>0.12</v>
      </c>
      <c r="S157" s="18">
        <v>0.29</v>
      </c>
      <c r="T157" s="18">
        <v>0.11</v>
      </c>
      <c r="U157" s="16"/>
    </row>
    <row r="158" spans="1:21" ht="12.75">
      <c r="A158" s="16"/>
      <c r="B158" s="16" t="s">
        <v>556</v>
      </c>
      <c r="C158" s="17" t="s">
        <v>557</v>
      </c>
      <c r="D158" s="17" t="s">
        <v>128</v>
      </c>
      <c r="E158" s="16"/>
      <c r="F158" s="17" t="s">
        <v>558</v>
      </c>
      <c r="G158" s="16" t="s">
        <v>215</v>
      </c>
      <c r="H158" s="17" t="s">
        <v>233</v>
      </c>
      <c r="I158" s="16" t="s">
        <v>79</v>
      </c>
      <c r="J158" s="16"/>
      <c r="K158" s="18">
        <v>1.14</v>
      </c>
      <c r="L158" s="16" t="s">
        <v>80</v>
      </c>
      <c r="M158" s="18">
        <v>5.25</v>
      </c>
      <c r="N158" s="18">
        <v>1.32</v>
      </c>
      <c r="O158" s="18">
        <v>66897.6</v>
      </c>
      <c r="P158" s="18">
        <v>106.27</v>
      </c>
      <c r="Q158" s="18">
        <v>71.09</v>
      </c>
      <c r="R158" s="18">
        <v>0.15</v>
      </c>
      <c r="S158" s="18">
        <v>0.04</v>
      </c>
      <c r="T158" s="18">
        <v>0.01</v>
      </c>
      <c r="U158" s="16"/>
    </row>
    <row r="159" spans="1:21" ht="12.75">
      <c r="A159" s="16"/>
      <c r="B159" s="16" t="s">
        <v>559</v>
      </c>
      <c r="C159" s="17" t="s">
        <v>560</v>
      </c>
      <c r="D159" s="17" t="s">
        <v>128</v>
      </c>
      <c r="E159" s="16"/>
      <c r="F159" s="17" t="s">
        <v>558</v>
      </c>
      <c r="G159" s="16" t="s">
        <v>215</v>
      </c>
      <c r="H159" s="17" t="s">
        <v>233</v>
      </c>
      <c r="I159" s="16" t="s">
        <v>79</v>
      </c>
      <c r="J159" s="16"/>
      <c r="K159" s="18">
        <v>4.55</v>
      </c>
      <c r="L159" s="16" t="s">
        <v>80</v>
      </c>
      <c r="M159" s="18">
        <v>4.6</v>
      </c>
      <c r="N159" s="18">
        <v>2.36</v>
      </c>
      <c r="O159" s="18">
        <v>1613338</v>
      </c>
      <c r="P159" s="18">
        <v>110.51</v>
      </c>
      <c r="Q159" s="18">
        <v>1782.9</v>
      </c>
      <c r="R159" s="18">
        <v>0.65</v>
      </c>
      <c r="S159" s="18">
        <v>0.98</v>
      </c>
      <c r="T159" s="18">
        <v>0.38</v>
      </c>
      <c r="U159" s="16"/>
    </row>
    <row r="160" spans="1:21" ht="12.75">
      <c r="A160" s="16"/>
      <c r="B160" s="16" t="s">
        <v>561</v>
      </c>
      <c r="C160" s="17" t="s">
        <v>562</v>
      </c>
      <c r="D160" s="17" t="s">
        <v>128</v>
      </c>
      <c r="E160" s="16"/>
      <c r="F160" s="17" t="s">
        <v>264</v>
      </c>
      <c r="G160" s="16" t="s">
        <v>265</v>
      </c>
      <c r="H160" s="17" t="s">
        <v>233</v>
      </c>
      <c r="I160" s="16" t="s">
        <v>79</v>
      </c>
      <c r="J160" s="16"/>
      <c r="K160" s="18">
        <v>4.82</v>
      </c>
      <c r="L160" s="16" t="s">
        <v>80</v>
      </c>
      <c r="M160" s="18">
        <v>4.8</v>
      </c>
      <c r="N160" s="18">
        <v>2.34</v>
      </c>
      <c r="O160" s="18">
        <v>1441420</v>
      </c>
      <c r="P160" s="18">
        <v>113.44</v>
      </c>
      <c r="Q160" s="18">
        <v>1635.15</v>
      </c>
      <c r="R160" s="18">
        <v>0.07</v>
      </c>
      <c r="S160" s="18">
        <v>0.9</v>
      </c>
      <c r="T160" s="18">
        <v>0.35</v>
      </c>
      <c r="U160" s="16"/>
    </row>
    <row r="161" spans="1:21" ht="12.75">
      <c r="A161" s="16"/>
      <c r="B161" s="16" t="s">
        <v>563</v>
      </c>
      <c r="C161" s="17" t="s">
        <v>564</v>
      </c>
      <c r="D161" s="17" t="s">
        <v>128</v>
      </c>
      <c r="E161" s="16"/>
      <c r="F161" s="17" t="s">
        <v>565</v>
      </c>
      <c r="G161" s="16" t="s">
        <v>300</v>
      </c>
      <c r="H161" s="17" t="s">
        <v>233</v>
      </c>
      <c r="I161" s="16" t="s">
        <v>79</v>
      </c>
      <c r="J161" s="16"/>
      <c r="K161" s="18">
        <v>5.35</v>
      </c>
      <c r="L161" s="16" t="s">
        <v>80</v>
      </c>
      <c r="M161" s="18">
        <v>2.45</v>
      </c>
      <c r="N161" s="18">
        <v>2.7</v>
      </c>
      <c r="O161" s="18">
        <v>1716000</v>
      </c>
      <c r="P161" s="18">
        <v>99.4</v>
      </c>
      <c r="Q161" s="18">
        <v>1705.7</v>
      </c>
      <c r="R161" s="18">
        <v>0.11</v>
      </c>
      <c r="S161" s="18">
        <v>0.94</v>
      </c>
      <c r="T161" s="18">
        <v>0.36</v>
      </c>
      <c r="U161" s="16"/>
    </row>
    <row r="162" spans="1:21" ht="12.75">
      <c r="A162" s="16"/>
      <c r="B162" s="16" t="s">
        <v>566</v>
      </c>
      <c r="C162" s="17" t="s">
        <v>567</v>
      </c>
      <c r="D162" s="17" t="s">
        <v>128</v>
      </c>
      <c r="E162" s="16"/>
      <c r="F162" s="17" t="s">
        <v>182</v>
      </c>
      <c r="G162" s="16" t="s">
        <v>183</v>
      </c>
      <c r="H162" s="17" t="s">
        <v>233</v>
      </c>
      <c r="I162" s="16" t="s">
        <v>79</v>
      </c>
      <c r="J162" s="16"/>
      <c r="K162" s="18">
        <v>3.97</v>
      </c>
      <c r="L162" s="16" t="s">
        <v>80</v>
      </c>
      <c r="M162" s="18">
        <v>1.52</v>
      </c>
      <c r="N162" s="18">
        <v>1.21</v>
      </c>
      <c r="O162" s="18">
        <v>1717873</v>
      </c>
      <c r="P162" s="18">
        <v>101.55</v>
      </c>
      <c r="Q162" s="18">
        <v>1744.5</v>
      </c>
      <c r="R162" s="18">
        <v>0.18</v>
      </c>
      <c r="S162" s="18">
        <v>0.96</v>
      </c>
      <c r="T162" s="18">
        <v>0.37</v>
      </c>
      <c r="U162" s="16"/>
    </row>
    <row r="163" spans="1:21" ht="12.75">
      <c r="A163" s="16"/>
      <c r="B163" s="16" t="s">
        <v>568</v>
      </c>
      <c r="C163" s="17" t="s">
        <v>569</v>
      </c>
      <c r="D163" s="17" t="s">
        <v>128</v>
      </c>
      <c r="E163" s="16"/>
      <c r="F163" s="17" t="s">
        <v>182</v>
      </c>
      <c r="G163" s="16" t="s">
        <v>183</v>
      </c>
      <c r="H163" s="17" t="s">
        <v>233</v>
      </c>
      <c r="I163" s="16" t="s">
        <v>79</v>
      </c>
      <c r="J163" s="16"/>
      <c r="K163" s="18">
        <v>3.48</v>
      </c>
      <c r="L163" s="16" t="s">
        <v>80</v>
      </c>
      <c r="M163" s="18">
        <v>2.12</v>
      </c>
      <c r="N163" s="18">
        <v>1.18</v>
      </c>
      <c r="O163" s="18">
        <v>852442</v>
      </c>
      <c r="P163" s="18">
        <v>103.7</v>
      </c>
      <c r="Q163" s="18">
        <v>883.98</v>
      </c>
      <c r="R163" s="18">
        <v>0.08</v>
      </c>
      <c r="S163" s="18">
        <v>0.49</v>
      </c>
      <c r="T163" s="18">
        <v>0.19</v>
      </c>
      <c r="U163" s="16"/>
    </row>
    <row r="164" spans="1:21" ht="12.75">
      <c r="A164" s="16"/>
      <c r="B164" s="16" t="s">
        <v>570</v>
      </c>
      <c r="C164" s="17" t="s">
        <v>571</v>
      </c>
      <c r="D164" s="17" t="s">
        <v>128</v>
      </c>
      <c r="E164" s="16"/>
      <c r="F164" s="17" t="s">
        <v>572</v>
      </c>
      <c r="G164" s="16" t="s">
        <v>261</v>
      </c>
      <c r="H164" s="17" t="s">
        <v>269</v>
      </c>
      <c r="I164" s="16" t="s">
        <v>217</v>
      </c>
      <c r="J164" s="16"/>
      <c r="K164" s="18">
        <v>5.56</v>
      </c>
      <c r="L164" s="16" t="s">
        <v>80</v>
      </c>
      <c r="M164" s="18">
        <v>3.39</v>
      </c>
      <c r="N164" s="18">
        <v>2.92</v>
      </c>
      <c r="O164" s="18">
        <v>18852</v>
      </c>
      <c r="P164" s="18">
        <v>106.2</v>
      </c>
      <c r="Q164" s="18">
        <v>20.02</v>
      </c>
      <c r="R164" s="18">
        <v>0</v>
      </c>
      <c r="S164" s="18">
        <v>0.01</v>
      </c>
      <c r="T164" s="18">
        <v>0</v>
      </c>
      <c r="U164" s="16"/>
    </row>
    <row r="165" spans="1:21" ht="12.75">
      <c r="A165" s="16"/>
      <c r="B165" s="16" t="s">
        <v>573</v>
      </c>
      <c r="C165" s="17" t="s">
        <v>574</v>
      </c>
      <c r="D165" s="17" t="s">
        <v>128</v>
      </c>
      <c r="E165" s="16"/>
      <c r="F165" s="17" t="s">
        <v>285</v>
      </c>
      <c r="G165" s="16" t="s">
        <v>286</v>
      </c>
      <c r="H165" s="17" t="s">
        <v>269</v>
      </c>
      <c r="I165" s="16" t="s">
        <v>217</v>
      </c>
      <c r="J165" s="16"/>
      <c r="K165" s="18">
        <v>4.23</v>
      </c>
      <c r="L165" s="16" t="s">
        <v>80</v>
      </c>
      <c r="M165" s="18">
        <v>4.5</v>
      </c>
      <c r="N165" s="18">
        <v>1.74</v>
      </c>
      <c r="O165" s="18">
        <v>20780</v>
      </c>
      <c r="P165" s="18">
        <v>113.3</v>
      </c>
      <c r="Q165" s="18">
        <v>23.54</v>
      </c>
      <c r="R165" s="18">
        <v>0</v>
      </c>
      <c r="S165" s="18">
        <v>0.01</v>
      </c>
      <c r="T165" s="18">
        <v>0</v>
      </c>
      <c r="U165" s="16"/>
    </row>
    <row r="166" spans="1:21" ht="12.75">
      <c r="A166" s="16"/>
      <c r="B166" s="16" t="s">
        <v>575</v>
      </c>
      <c r="C166" s="17" t="s">
        <v>576</v>
      </c>
      <c r="D166" s="17" t="s">
        <v>128</v>
      </c>
      <c r="E166" s="16"/>
      <c r="F166" s="17" t="s">
        <v>577</v>
      </c>
      <c r="G166" s="16" t="s">
        <v>578</v>
      </c>
      <c r="H166" s="17" t="s">
        <v>233</v>
      </c>
      <c r="I166" s="16" t="s">
        <v>79</v>
      </c>
      <c r="J166" s="16"/>
      <c r="K166" s="18">
        <v>0.33</v>
      </c>
      <c r="L166" s="16" t="s">
        <v>80</v>
      </c>
      <c r="M166" s="18">
        <v>4.95</v>
      </c>
      <c r="N166" s="18">
        <v>0.31</v>
      </c>
      <c r="O166" s="18">
        <v>136379.69</v>
      </c>
      <c r="P166" s="18">
        <v>102.37</v>
      </c>
      <c r="Q166" s="18">
        <v>139.61</v>
      </c>
      <c r="R166" s="18">
        <v>0.09</v>
      </c>
      <c r="S166" s="18">
        <v>0.08</v>
      </c>
      <c r="T166" s="18">
        <v>0.03</v>
      </c>
      <c r="U166" s="16"/>
    </row>
    <row r="167" spans="1:21" ht="12.75">
      <c r="A167" s="16"/>
      <c r="B167" s="16" t="s">
        <v>579</v>
      </c>
      <c r="C167" s="17" t="s">
        <v>580</v>
      </c>
      <c r="D167" s="17" t="s">
        <v>128</v>
      </c>
      <c r="E167" s="16"/>
      <c r="F167" s="17" t="s">
        <v>577</v>
      </c>
      <c r="G167" s="16" t="s">
        <v>578</v>
      </c>
      <c r="H167" s="17" t="s">
        <v>233</v>
      </c>
      <c r="I167" s="16" t="s">
        <v>79</v>
      </c>
      <c r="J167" s="16"/>
      <c r="K167" s="18">
        <v>2.42</v>
      </c>
      <c r="L167" s="16" t="s">
        <v>80</v>
      </c>
      <c r="M167" s="18">
        <v>4.1</v>
      </c>
      <c r="N167" s="18">
        <v>1.13</v>
      </c>
      <c r="O167" s="18">
        <v>1936295</v>
      </c>
      <c r="P167" s="18">
        <v>107.29</v>
      </c>
      <c r="Q167" s="18">
        <v>2077.45</v>
      </c>
      <c r="R167" s="18">
        <v>0.16</v>
      </c>
      <c r="S167" s="18">
        <v>1.15</v>
      </c>
      <c r="T167" s="18">
        <v>0.44</v>
      </c>
      <c r="U167" s="16"/>
    </row>
    <row r="168" spans="1:21" ht="12.75">
      <c r="A168" s="16"/>
      <c r="B168" s="16" t="s">
        <v>581</v>
      </c>
      <c r="C168" s="17" t="s">
        <v>582</v>
      </c>
      <c r="D168" s="17" t="s">
        <v>128</v>
      </c>
      <c r="E168" s="16"/>
      <c r="F168" s="17" t="s">
        <v>583</v>
      </c>
      <c r="G168" s="16" t="s">
        <v>239</v>
      </c>
      <c r="H168" s="17" t="s">
        <v>294</v>
      </c>
      <c r="I168" s="16" t="s">
        <v>217</v>
      </c>
      <c r="J168" s="16"/>
      <c r="K168" s="18">
        <v>6.3</v>
      </c>
      <c r="L168" s="16" t="s">
        <v>80</v>
      </c>
      <c r="M168" s="18">
        <v>3.6</v>
      </c>
      <c r="N168" s="18">
        <v>3.56</v>
      </c>
      <c r="O168" s="18">
        <v>696000</v>
      </c>
      <c r="P168" s="18">
        <v>101.41</v>
      </c>
      <c r="Q168" s="18">
        <v>705.81</v>
      </c>
      <c r="R168" s="18">
        <v>0.04</v>
      </c>
      <c r="S168" s="18">
        <v>0.39</v>
      </c>
      <c r="T168" s="18">
        <v>0.15</v>
      </c>
      <c r="U168" s="16"/>
    </row>
    <row r="169" spans="1:21" ht="12.75">
      <c r="A169" s="16"/>
      <c r="B169" s="16" t="s">
        <v>584</v>
      </c>
      <c r="C169" s="17" t="s">
        <v>585</v>
      </c>
      <c r="D169" s="17" t="s">
        <v>128</v>
      </c>
      <c r="E169" s="16"/>
      <c r="F169" s="17" t="s">
        <v>583</v>
      </c>
      <c r="G169" s="16" t="s">
        <v>239</v>
      </c>
      <c r="H169" s="17" t="s">
        <v>294</v>
      </c>
      <c r="I169" s="16" t="s">
        <v>217</v>
      </c>
      <c r="J169" s="16"/>
      <c r="K169" s="18">
        <v>1.22</v>
      </c>
      <c r="L169" s="16" t="s">
        <v>80</v>
      </c>
      <c r="M169" s="18">
        <v>6.5</v>
      </c>
      <c r="N169" s="18">
        <v>0.91</v>
      </c>
      <c r="O169" s="18">
        <v>658200</v>
      </c>
      <c r="P169" s="18">
        <v>108.54</v>
      </c>
      <c r="Q169" s="18">
        <v>714.41</v>
      </c>
      <c r="R169" s="18">
        <v>0.1</v>
      </c>
      <c r="S169" s="18">
        <v>0.39</v>
      </c>
      <c r="T169" s="18">
        <v>0.15</v>
      </c>
      <c r="U169" s="16"/>
    </row>
    <row r="170" spans="1:21" ht="12.75">
      <c r="A170" s="16"/>
      <c r="B170" s="16" t="s">
        <v>586</v>
      </c>
      <c r="C170" s="17" t="s">
        <v>587</v>
      </c>
      <c r="D170" s="17" t="s">
        <v>128</v>
      </c>
      <c r="E170" s="16"/>
      <c r="F170" s="17" t="s">
        <v>321</v>
      </c>
      <c r="G170" s="16" t="s">
        <v>215</v>
      </c>
      <c r="H170" s="17" t="s">
        <v>290</v>
      </c>
      <c r="I170" s="16" t="s">
        <v>79</v>
      </c>
      <c r="J170" s="16"/>
      <c r="K170" s="18">
        <v>0</v>
      </c>
      <c r="L170" s="16" t="s">
        <v>80</v>
      </c>
      <c r="M170" s="18">
        <v>6.4</v>
      </c>
      <c r="N170" s="18">
        <v>3.49</v>
      </c>
      <c r="O170" s="18">
        <v>174357</v>
      </c>
      <c r="P170" s="18">
        <v>106.38</v>
      </c>
      <c r="Q170" s="18">
        <v>185.48</v>
      </c>
      <c r="R170" s="18">
        <v>0</v>
      </c>
      <c r="S170" s="18">
        <v>0.1</v>
      </c>
      <c r="T170" s="18">
        <v>0.04</v>
      </c>
      <c r="U170" s="16"/>
    </row>
    <row r="171" spans="1:21" ht="12.75">
      <c r="A171" s="16"/>
      <c r="B171" s="16" t="s">
        <v>588</v>
      </c>
      <c r="C171" s="17" t="s">
        <v>589</v>
      </c>
      <c r="D171" s="17" t="s">
        <v>128</v>
      </c>
      <c r="E171" s="16"/>
      <c r="F171" s="17" t="s">
        <v>260</v>
      </c>
      <c r="G171" s="16" t="s">
        <v>261</v>
      </c>
      <c r="H171" s="17" t="s">
        <v>294</v>
      </c>
      <c r="I171" s="16" t="s">
        <v>217</v>
      </c>
      <c r="J171" s="16"/>
      <c r="K171" s="18">
        <v>5.54</v>
      </c>
      <c r="L171" s="16" t="s">
        <v>80</v>
      </c>
      <c r="M171" s="18">
        <v>3.05</v>
      </c>
      <c r="N171" s="18">
        <v>2.8</v>
      </c>
      <c r="O171" s="18">
        <v>0.47</v>
      </c>
      <c r="P171" s="18">
        <v>102.75</v>
      </c>
      <c r="Q171" s="18">
        <v>0</v>
      </c>
      <c r="R171" s="18">
        <v>0</v>
      </c>
      <c r="S171" s="18">
        <v>0</v>
      </c>
      <c r="T171" s="18">
        <v>0</v>
      </c>
      <c r="U171" s="16"/>
    </row>
    <row r="172" spans="1:21" ht="12.75">
      <c r="A172" s="16"/>
      <c r="B172" s="16" t="s">
        <v>590</v>
      </c>
      <c r="C172" s="17" t="s">
        <v>591</v>
      </c>
      <c r="D172" s="17" t="s">
        <v>128</v>
      </c>
      <c r="E172" s="16"/>
      <c r="F172" s="17" t="s">
        <v>260</v>
      </c>
      <c r="G172" s="16" t="s">
        <v>261</v>
      </c>
      <c r="H172" s="17" t="s">
        <v>290</v>
      </c>
      <c r="I172" s="16" t="s">
        <v>79</v>
      </c>
      <c r="J172" s="16"/>
      <c r="K172" s="18">
        <v>0.74</v>
      </c>
      <c r="L172" s="16" t="s">
        <v>80</v>
      </c>
      <c r="M172" s="18">
        <v>6</v>
      </c>
      <c r="N172" s="18">
        <v>0.75</v>
      </c>
      <c r="O172" s="18">
        <v>13327.58</v>
      </c>
      <c r="P172" s="18">
        <v>105.42</v>
      </c>
      <c r="Q172" s="18">
        <v>14.05</v>
      </c>
      <c r="R172" s="18">
        <v>0.01</v>
      </c>
      <c r="S172" s="18">
        <v>0.01</v>
      </c>
      <c r="T172" s="18">
        <v>0</v>
      </c>
      <c r="U172" s="16"/>
    </row>
    <row r="173" spans="1:21" ht="12.75">
      <c r="A173" s="16"/>
      <c r="B173" s="16" t="s">
        <v>592</v>
      </c>
      <c r="C173" s="17" t="s">
        <v>593</v>
      </c>
      <c r="D173" s="17" t="s">
        <v>128</v>
      </c>
      <c r="E173" s="16"/>
      <c r="F173" s="17" t="s">
        <v>344</v>
      </c>
      <c r="G173" s="16" t="s">
        <v>261</v>
      </c>
      <c r="H173" s="17" t="s">
        <v>290</v>
      </c>
      <c r="I173" s="16" t="s">
        <v>79</v>
      </c>
      <c r="J173" s="16"/>
      <c r="K173" s="18">
        <v>10.25</v>
      </c>
      <c r="L173" s="16" t="s">
        <v>80</v>
      </c>
      <c r="M173" s="18">
        <v>3.95</v>
      </c>
      <c r="N173" s="18">
        <v>4.29</v>
      </c>
      <c r="O173" s="18">
        <v>19427</v>
      </c>
      <c r="P173" s="18">
        <v>97</v>
      </c>
      <c r="Q173" s="18">
        <v>18.84</v>
      </c>
      <c r="R173" s="18">
        <v>0.01</v>
      </c>
      <c r="S173" s="18">
        <v>0.01</v>
      </c>
      <c r="T173" s="18">
        <v>0</v>
      </c>
      <c r="U173" s="16"/>
    </row>
    <row r="174" spans="1:21" ht="12.75">
      <c r="A174" s="16"/>
      <c r="B174" s="16" t="s">
        <v>594</v>
      </c>
      <c r="C174" s="17" t="s">
        <v>595</v>
      </c>
      <c r="D174" s="17" t="s">
        <v>128</v>
      </c>
      <c r="E174" s="16"/>
      <c r="F174" s="17" t="s">
        <v>344</v>
      </c>
      <c r="G174" s="16" t="s">
        <v>261</v>
      </c>
      <c r="H174" s="17" t="s">
        <v>290</v>
      </c>
      <c r="I174" s="16" t="s">
        <v>79</v>
      </c>
      <c r="J174" s="16"/>
      <c r="K174" s="18">
        <v>8.9</v>
      </c>
      <c r="L174" s="16" t="s">
        <v>80</v>
      </c>
      <c r="M174" s="18">
        <v>4.36</v>
      </c>
      <c r="N174" s="18">
        <v>3.99</v>
      </c>
      <c r="O174" s="18">
        <v>1982000</v>
      </c>
      <c r="P174" s="18">
        <v>103.63</v>
      </c>
      <c r="Q174" s="18">
        <v>2053.95</v>
      </c>
      <c r="R174" s="18">
        <v>0.66</v>
      </c>
      <c r="S174" s="18">
        <v>1.13</v>
      </c>
      <c r="T174" s="18">
        <v>0.44</v>
      </c>
      <c r="U174" s="16"/>
    </row>
    <row r="175" spans="1:21" ht="12.75">
      <c r="A175" s="16"/>
      <c r="B175" s="16" t="s">
        <v>596</v>
      </c>
      <c r="C175" s="17" t="s">
        <v>597</v>
      </c>
      <c r="D175" s="17" t="s">
        <v>128</v>
      </c>
      <c r="E175" s="16"/>
      <c r="F175" s="17" t="s">
        <v>268</v>
      </c>
      <c r="G175" s="16" t="s">
        <v>261</v>
      </c>
      <c r="H175" s="17" t="s">
        <v>294</v>
      </c>
      <c r="I175" s="16" t="s">
        <v>217</v>
      </c>
      <c r="J175" s="16"/>
      <c r="K175" s="18">
        <v>6.55</v>
      </c>
      <c r="L175" s="16" t="s">
        <v>80</v>
      </c>
      <c r="M175" s="18">
        <v>3.92</v>
      </c>
      <c r="N175" s="18">
        <v>3.48</v>
      </c>
      <c r="O175" s="18">
        <v>1856000.21</v>
      </c>
      <c r="P175" s="18">
        <v>104.7</v>
      </c>
      <c r="Q175" s="18">
        <v>1943.23</v>
      </c>
      <c r="R175" s="18">
        <v>0.19</v>
      </c>
      <c r="S175" s="18">
        <v>1.07</v>
      </c>
      <c r="T175" s="18">
        <v>0.41</v>
      </c>
      <c r="U175" s="16"/>
    </row>
    <row r="176" spans="1:21" ht="12.75">
      <c r="A176" s="16"/>
      <c r="B176" s="16" t="s">
        <v>598</v>
      </c>
      <c r="C176" s="17" t="s">
        <v>599</v>
      </c>
      <c r="D176" s="17" t="s">
        <v>128</v>
      </c>
      <c r="E176" s="16"/>
      <c r="F176" s="17" t="s">
        <v>268</v>
      </c>
      <c r="G176" s="16" t="s">
        <v>261</v>
      </c>
      <c r="H176" s="17" t="s">
        <v>290</v>
      </c>
      <c r="I176" s="16" t="s">
        <v>79</v>
      </c>
      <c r="J176" s="16"/>
      <c r="K176" s="18">
        <v>5.4</v>
      </c>
      <c r="L176" s="16" t="s">
        <v>80</v>
      </c>
      <c r="M176" s="18">
        <v>4.14</v>
      </c>
      <c r="N176" s="18">
        <v>2.98</v>
      </c>
      <c r="O176" s="18">
        <v>620000</v>
      </c>
      <c r="P176" s="18">
        <v>106.45</v>
      </c>
      <c r="Q176" s="18">
        <v>659.99</v>
      </c>
      <c r="R176" s="18">
        <v>0.13</v>
      </c>
      <c r="S176" s="18">
        <v>0.36</v>
      </c>
      <c r="T176" s="18">
        <v>0.14</v>
      </c>
      <c r="U176" s="16"/>
    </row>
    <row r="177" spans="1:21" ht="12.75">
      <c r="A177" s="16"/>
      <c r="B177" s="16" t="s">
        <v>600</v>
      </c>
      <c r="C177" s="17" t="s">
        <v>601</v>
      </c>
      <c r="D177" s="17" t="s">
        <v>128</v>
      </c>
      <c r="E177" s="16"/>
      <c r="F177" s="17" t="s">
        <v>268</v>
      </c>
      <c r="G177" s="16" t="s">
        <v>261</v>
      </c>
      <c r="H177" s="17" t="s">
        <v>290</v>
      </c>
      <c r="I177" s="16" t="s">
        <v>79</v>
      </c>
      <c r="J177" s="16"/>
      <c r="K177" s="18">
        <v>0.57</v>
      </c>
      <c r="L177" s="16" t="s">
        <v>80</v>
      </c>
      <c r="M177" s="18">
        <v>5.7</v>
      </c>
      <c r="N177" s="18">
        <v>-2.6</v>
      </c>
      <c r="O177" s="18">
        <v>641.76</v>
      </c>
      <c r="P177" s="18">
        <v>107.31</v>
      </c>
      <c r="Q177" s="18">
        <v>0.69</v>
      </c>
      <c r="R177" s="18">
        <v>0</v>
      </c>
      <c r="S177" s="18">
        <v>0</v>
      </c>
      <c r="T177" s="18">
        <v>0</v>
      </c>
      <c r="U177" s="16"/>
    </row>
    <row r="178" spans="1:21" ht="12.75">
      <c r="A178" s="16"/>
      <c r="B178" s="16" t="s">
        <v>602</v>
      </c>
      <c r="C178" s="17" t="s">
        <v>603</v>
      </c>
      <c r="D178" s="17" t="s">
        <v>128</v>
      </c>
      <c r="E178" s="16"/>
      <c r="F178" s="17" t="s">
        <v>572</v>
      </c>
      <c r="G178" s="16" t="s">
        <v>261</v>
      </c>
      <c r="H178" s="17" t="s">
        <v>294</v>
      </c>
      <c r="I178" s="16" t="s">
        <v>217</v>
      </c>
      <c r="J178" s="16"/>
      <c r="K178" s="18">
        <v>6.71</v>
      </c>
      <c r="L178" s="16" t="s">
        <v>80</v>
      </c>
      <c r="M178" s="18">
        <v>3.29</v>
      </c>
      <c r="N178" s="18">
        <v>3.53</v>
      </c>
      <c r="O178" s="18">
        <v>1207000</v>
      </c>
      <c r="P178" s="18">
        <v>99.23</v>
      </c>
      <c r="Q178" s="18">
        <v>1197.71</v>
      </c>
      <c r="R178" s="18">
        <v>0.13</v>
      </c>
      <c r="S178" s="18">
        <v>0.66</v>
      </c>
      <c r="T178" s="18">
        <v>0.25</v>
      </c>
      <c r="U178" s="16"/>
    </row>
    <row r="179" spans="1:21" ht="12.75">
      <c r="A179" s="16"/>
      <c r="B179" s="17" t="s">
        <v>604</v>
      </c>
      <c r="C179" s="17" t="s">
        <v>605</v>
      </c>
      <c r="D179" s="17" t="s">
        <v>128</v>
      </c>
      <c r="E179" s="16"/>
      <c r="F179" s="17" t="s">
        <v>572</v>
      </c>
      <c r="G179" s="16" t="s">
        <v>261</v>
      </c>
      <c r="H179" s="17" t="s">
        <v>294</v>
      </c>
      <c r="I179" s="16" t="s">
        <v>217</v>
      </c>
      <c r="J179" s="16"/>
      <c r="K179" s="18">
        <v>5.58</v>
      </c>
      <c r="L179" s="16" t="s">
        <v>80</v>
      </c>
      <c r="M179" s="18">
        <v>3.58</v>
      </c>
      <c r="N179" s="18">
        <v>3.02</v>
      </c>
      <c r="O179" s="18">
        <v>734000</v>
      </c>
      <c r="P179" s="18">
        <v>105.8</v>
      </c>
      <c r="Q179" s="18">
        <v>776.57</v>
      </c>
      <c r="R179" s="18">
        <v>0.06</v>
      </c>
      <c r="S179" s="18">
        <v>0.43</v>
      </c>
      <c r="T179" s="18">
        <v>0.17</v>
      </c>
      <c r="U179" s="16"/>
    </row>
    <row r="180" spans="1:21" ht="12.75">
      <c r="A180" s="16"/>
      <c r="B180" s="16" t="s">
        <v>606</v>
      </c>
      <c r="C180" s="17" t="s">
        <v>607</v>
      </c>
      <c r="D180" s="17" t="s">
        <v>128</v>
      </c>
      <c r="E180" s="16"/>
      <c r="F180" s="17" t="s">
        <v>373</v>
      </c>
      <c r="G180" s="16" t="s">
        <v>352</v>
      </c>
      <c r="H180" s="17" t="s">
        <v>290</v>
      </c>
      <c r="I180" s="16" t="s">
        <v>79</v>
      </c>
      <c r="J180" s="16"/>
      <c r="K180" s="18">
        <v>6.96</v>
      </c>
      <c r="L180" s="16" t="s">
        <v>80</v>
      </c>
      <c r="M180" s="18">
        <v>1.75</v>
      </c>
      <c r="N180" s="18">
        <v>1.92</v>
      </c>
      <c r="O180" s="18">
        <v>2018471</v>
      </c>
      <c r="P180" s="18">
        <v>99.09</v>
      </c>
      <c r="Q180" s="18">
        <v>2000.1</v>
      </c>
      <c r="R180" s="18">
        <v>0.14</v>
      </c>
      <c r="S180" s="18">
        <v>1.1</v>
      </c>
      <c r="T180" s="18">
        <v>0.43</v>
      </c>
      <c r="U180" s="16"/>
    </row>
    <row r="181" spans="1:21" ht="12.75">
      <c r="A181" s="16"/>
      <c r="B181" s="16" t="s">
        <v>608</v>
      </c>
      <c r="C181" s="17" t="s">
        <v>609</v>
      </c>
      <c r="D181" s="17" t="s">
        <v>128</v>
      </c>
      <c r="E181" s="16"/>
      <c r="F181" s="17" t="s">
        <v>373</v>
      </c>
      <c r="G181" s="16" t="s">
        <v>352</v>
      </c>
      <c r="H181" s="17" t="s">
        <v>290</v>
      </c>
      <c r="I181" s="16" t="s">
        <v>79</v>
      </c>
      <c r="J181" s="16"/>
      <c r="K181" s="18">
        <v>2.34</v>
      </c>
      <c r="L181" s="16" t="s">
        <v>80</v>
      </c>
      <c r="M181" s="18">
        <v>2.3</v>
      </c>
      <c r="N181" s="18">
        <v>1.27</v>
      </c>
      <c r="O181" s="18">
        <v>231656</v>
      </c>
      <c r="P181" s="18">
        <v>102.45</v>
      </c>
      <c r="Q181" s="18">
        <v>237.33</v>
      </c>
      <c r="R181" s="18">
        <v>0.01</v>
      </c>
      <c r="S181" s="18">
        <v>0.13</v>
      </c>
      <c r="T181" s="18">
        <v>0.05</v>
      </c>
      <c r="U181" s="16"/>
    </row>
    <row r="182" spans="1:21" ht="12.75">
      <c r="A182" s="16"/>
      <c r="B182" s="16" t="s">
        <v>610</v>
      </c>
      <c r="C182" s="17" t="s">
        <v>611</v>
      </c>
      <c r="D182" s="17" t="s">
        <v>128</v>
      </c>
      <c r="E182" s="16"/>
      <c r="F182" s="17" t="s">
        <v>612</v>
      </c>
      <c r="G182" s="16" t="s">
        <v>425</v>
      </c>
      <c r="H182" s="17" t="s">
        <v>294</v>
      </c>
      <c r="I182" s="16" t="s">
        <v>217</v>
      </c>
      <c r="J182" s="16"/>
      <c r="K182" s="18">
        <v>4.53</v>
      </c>
      <c r="L182" s="16" t="s">
        <v>80</v>
      </c>
      <c r="M182" s="18">
        <v>2.75</v>
      </c>
      <c r="N182" s="18">
        <v>2.46</v>
      </c>
      <c r="O182" s="18">
        <v>16657.24</v>
      </c>
      <c r="P182" s="18">
        <v>102.29</v>
      </c>
      <c r="Q182" s="18">
        <v>17.04</v>
      </c>
      <c r="R182" s="18">
        <v>0</v>
      </c>
      <c r="S182" s="18">
        <v>0.01</v>
      </c>
      <c r="T182" s="18">
        <v>0</v>
      </c>
      <c r="U182" s="16"/>
    </row>
    <row r="183" spans="1:21" ht="12.75">
      <c r="A183" s="16"/>
      <c r="B183" s="16" t="s">
        <v>613</v>
      </c>
      <c r="C183" s="17" t="s">
        <v>614</v>
      </c>
      <c r="D183" s="17" t="s">
        <v>128</v>
      </c>
      <c r="E183" s="16"/>
      <c r="F183" s="17" t="s">
        <v>293</v>
      </c>
      <c r="G183" s="16" t="s">
        <v>183</v>
      </c>
      <c r="H183" s="17" t="s">
        <v>376</v>
      </c>
      <c r="I183" s="16" t="s">
        <v>217</v>
      </c>
      <c r="J183" s="16"/>
      <c r="K183" s="18">
        <v>2.86</v>
      </c>
      <c r="L183" s="16" t="s">
        <v>80</v>
      </c>
      <c r="M183" s="18">
        <v>1.58</v>
      </c>
      <c r="N183" s="18">
        <v>0.99</v>
      </c>
      <c r="O183" s="18">
        <v>1517905</v>
      </c>
      <c r="P183" s="18">
        <v>101.73</v>
      </c>
      <c r="Q183" s="18">
        <v>1544.16</v>
      </c>
      <c r="R183" s="18">
        <v>0.29</v>
      </c>
      <c r="S183" s="18">
        <v>0.85</v>
      </c>
      <c r="T183" s="18">
        <v>0.33</v>
      </c>
      <c r="U183" s="16"/>
    </row>
    <row r="184" spans="1:21" ht="12.75">
      <c r="A184" s="16"/>
      <c r="B184" s="16" t="s">
        <v>615</v>
      </c>
      <c r="C184" s="17" t="s">
        <v>616</v>
      </c>
      <c r="D184" s="17" t="s">
        <v>128</v>
      </c>
      <c r="E184" s="16"/>
      <c r="F184" s="17" t="s">
        <v>617</v>
      </c>
      <c r="G184" s="16" t="s">
        <v>352</v>
      </c>
      <c r="H184" s="17" t="s">
        <v>386</v>
      </c>
      <c r="I184" s="16" t="s">
        <v>79</v>
      </c>
      <c r="J184" s="16"/>
      <c r="K184" s="18">
        <v>3.7</v>
      </c>
      <c r="L184" s="16" t="s">
        <v>80</v>
      </c>
      <c r="M184" s="18">
        <v>5.1</v>
      </c>
      <c r="N184" s="18">
        <v>2.17</v>
      </c>
      <c r="O184" s="18">
        <v>1312500</v>
      </c>
      <c r="P184" s="18">
        <v>111.09</v>
      </c>
      <c r="Q184" s="18">
        <v>1458.06</v>
      </c>
      <c r="R184" s="18">
        <v>0.44</v>
      </c>
      <c r="S184" s="18">
        <v>0.8</v>
      </c>
      <c r="T184" s="18">
        <v>0.31</v>
      </c>
      <c r="U184" s="16"/>
    </row>
    <row r="185" spans="1:21" ht="12.75">
      <c r="A185" s="16"/>
      <c r="B185" s="16" t="s">
        <v>618</v>
      </c>
      <c r="C185" s="17" t="s">
        <v>619</v>
      </c>
      <c r="D185" s="17" t="s">
        <v>128</v>
      </c>
      <c r="E185" s="16"/>
      <c r="F185" s="17" t="s">
        <v>620</v>
      </c>
      <c r="G185" s="16" t="s">
        <v>352</v>
      </c>
      <c r="H185" s="17" t="s">
        <v>376</v>
      </c>
      <c r="I185" s="16" t="s">
        <v>217</v>
      </c>
      <c r="J185" s="16"/>
      <c r="K185" s="18">
        <v>4.58</v>
      </c>
      <c r="L185" s="16" t="s">
        <v>80</v>
      </c>
      <c r="M185" s="18">
        <v>3.75</v>
      </c>
      <c r="N185" s="18">
        <v>2.48</v>
      </c>
      <c r="O185" s="18">
        <v>81000</v>
      </c>
      <c r="P185" s="18">
        <v>105.9</v>
      </c>
      <c r="Q185" s="18">
        <v>85.78</v>
      </c>
      <c r="R185" s="18">
        <v>0.01</v>
      </c>
      <c r="S185" s="18">
        <v>0.05</v>
      </c>
      <c r="T185" s="18">
        <v>0.02</v>
      </c>
      <c r="U185" s="16"/>
    </row>
    <row r="186" spans="1:21" ht="12.75">
      <c r="A186" s="16"/>
      <c r="B186" s="16" t="s">
        <v>621</v>
      </c>
      <c r="C186" s="17" t="s">
        <v>622</v>
      </c>
      <c r="D186" s="17" t="s">
        <v>128</v>
      </c>
      <c r="E186" s="16"/>
      <c r="F186" s="17" t="s">
        <v>623</v>
      </c>
      <c r="G186" s="16" t="s">
        <v>624</v>
      </c>
      <c r="H186" s="17" t="s">
        <v>376</v>
      </c>
      <c r="I186" s="16" t="s">
        <v>217</v>
      </c>
      <c r="J186" s="16"/>
      <c r="K186" s="18">
        <v>0</v>
      </c>
      <c r="L186" s="16" t="s">
        <v>80</v>
      </c>
      <c r="M186" s="18">
        <v>7.6</v>
      </c>
      <c r="N186" s="18">
        <v>1.67</v>
      </c>
      <c r="O186" s="18">
        <v>240372.12</v>
      </c>
      <c r="P186" s="18">
        <v>100</v>
      </c>
      <c r="Q186" s="18">
        <v>240.37</v>
      </c>
      <c r="R186" s="18">
        <v>0.2</v>
      </c>
      <c r="S186" s="18">
        <v>0.13</v>
      </c>
      <c r="T186" s="18">
        <v>0.05</v>
      </c>
      <c r="U186" s="16"/>
    </row>
    <row r="187" spans="1:21" ht="12.75">
      <c r="A187" s="16"/>
      <c r="B187" s="16" t="s">
        <v>625</v>
      </c>
      <c r="C187" s="17" t="s">
        <v>626</v>
      </c>
      <c r="D187" s="17" t="s">
        <v>128</v>
      </c>
      <c r="E187" s="16"/>
      <c r="F187" s="17" t="s">
        <v>623</v>
      </c>
      <c r="G187" s="16" t="s">
        <v>624</v>
      </c>
      <c r="H187" s="17" t="s">
        <v>376</v>
      </c>
      <c r="I187" s="16" t="s">
        <v>217</v>
      </c>
      <c r="J187" s="16"/>
      <c r="K187" s="18">
        <v>5.32</v>
      </c>
      <c r="L187" s="16" t="s">
        <v>80</v>
      </c>
      <c r="M187" s="18">
        <v>5</v>
      </c>
      <c r="N187" s="18">
        <v>2.93</v>
      </c>
      <c r="O187" s="18">
        <v>1806473.71</v>
      </c>
      <c r="P187" s="18">
        <v>113.1</v>
      </c>
      <c r="Q187" s="18">
        <v>2043.12</v>
      </c>
      <c r="R187" s="18">
        <v>0.53</v>
      </c>
      <c r="S187" s="18">
        <v>1.13</v>
      </c>
      <c r="T187" s="18">
        <v>0.43</v>
      </c>
      <c r="U187" s="16"/>
    </row>
    <row r="188" spans="1:21" ht="12.75">
      <c r="A188" s="16"/>
      <c r="B188" s="16" t="s">
        <v>627</v>
      </c>
      <c r="C188" s="17" t="s">
        <v>628</v>
      </c>
      <c r="D188" s="17" t="s">
        <v>128</v>
      </c>
      <c r="E188" s="16"/>
      <c r="F188" s="17" t="s">
        <v>623</v>
      </c>
      <c r="G188" s="16" t="s">
        <v>624</v>
      </c>
      <c r="H188" s="17" t="s">
        <v>376</v>
      </c>
      <c r="I188" s="16" t="s">
        <v>217</v>
      </c>
      <c r="J188" s="16"/>
      <c r="K188" s="18">
        <v>2.8</v>
      </c>
      <c r="L188" s="16" t="s">
        <v>80</v>
      </c>
      <c r="M188" s="18">
        <v>7.6</v>
      </c>
      <c r="N188" s="18">
        <v>1.67</v>
      </c>
      <c r="O188" s="18">
        <v>1201860.63</v>
      </c>
      <c r="P188" s="18">
        <v>117.19</v>
      </c>
      <c r="Q188" s="18">
        <v>1408.46</v>
      </c>
      <c r="R188" s="18">
        <v>1</v>
      </c>
      <c r="S188" s="18">
        <v>0.78</v>
      </c>
      <c r="T188" s="18">
        <v>0.3</v>
      </c>
      <c r="U188" s="16"/>
    </row>
    <row r="189" spans="1:21" ht="12.75">
      <c r="A189" s="16"/>
      <c r="B189" s="16" t="s">
        <v>629</v>
      </c>
      <c r="C189" s="17" t="s">
        <v>630</v>
      </c>
      <c r="D189" s="17" t="s">
        <v>128</v>
      </c>
      <c r="E189" s="16"/>
      <c r="F189" s="17" t="s">
        <v>389</v>
      </c>
      <c r="G189" s="16" t="s">
        <v>239</v>
      </c>
      <c r="H189" s="17" t="s">
        <v>376</v>
      </c>
      <c r="I189" s="16" t="s">
        <v>217</v>
      </c>
      <c r="J189" s="16"/>
      <c r="K189" s="18">
        <v>1.48</v>
      </c>
      <c r="L189" s="16" t="s">
        <v>80</v>
      </c>
      <c r="M189" s="18">
        <v>6.9</v>
      </c>
      <c r="N189" s="18">
        <v>1.51</v>
      </c>
      <c r="O189" s="18">
        <v>1011819.18</v>
      </c>
      <c r="P189" s="18">
        <v>109.95</v>
      </c>
      <c r="Q189" s="18">
        <v>1112.49</v>
      </c>
      <c r="R189" s="18">
        <v>0.24</v>
      </c>
      <c r="S189" s="18">
        <v>0.61</v>
      </c>
      <c r="T189" s="18">
        <v>0.24</v>
      </c>
      <c r="U189" s="16"/>
    </row>
    <row r="190" spans="1:21" ht="12.75">
      <c r="A190" s="16"/>
      <c r="B190" s="16" t="s">
        <v>631</v>
      </c>
      <c r="C190" s="17" t="s">
        <v>632</v>
      </c>
      <c r="D190" s="17" t="s">
        <v>128</v>
      </c>
      <c r="E190" s="16"/>
      <c r="F190" s="17" t="s">
        <v>395</v>
      </c>
      <c r="G190" s="16" t="s">
        <v>183</v>
      </c>
      <c r="H190" s="17" t="s">
        <v>386</v>
      </c>
      <c r="I190" s="16" t="s">
        <v>79</v>
      </c>
      <c r="J190" s="16"/>
      <c r="K190" s="18">
        <v>1.65</v>
      </c>
      <c r="L190" s="16" t="s">
        <v>80</v>
      </c>
      <c r="M190" s="18">
        <v>1.38</v>
      </c>
      <c r="N190" s="18">
        <v>0.85</v>
      </c>
      <c r="O190" s="18">
        <v>15000</v>
      </c>
      <c r="P190" s="18">
        <v>100.93</v>
      </c>
      <c r="Q190" s="18">
        <v>15.14</v>
      </c>
      <c r="R190" s="18">
        <v>0.01</v>
      </c>
      <c r="S190" s="18">
        <v>0.01</v>
      </c>
      <c r="T190" s="18">
        <v>0</v>
      </c>
      <c r="U190" s="16"/>
    </row>
    <row r="191" spans="1:21" ht="12.75">
      <c r="A191" s="16"/>
      <c r="B191" s="16" t="s">
        <v>633</v>
      </c>
      <c r="C191" s="17" t="s">
        <v>634</v>
      </c>
      <c r="D191" s="17" t="s">
        <v>128</v>
      </c>
      <c r="E191" s="16"/>
      <c r="F191" s="17" t="s">
        <v>635</v>
      </c>
      <c r="G191" s="16" t="s">
        <v>265</v>
      </c>
      <c r="H191" s="17" t="s">
        <v>386</v>
      </c>
      <c r="I191" s="16" t="s">
        <v>79</v>
      </c>
      <c r="J191" s="16"/>
      <c r="K191" s="18">
        <v>0</v>
      </c>
      <c r="L191" s="16" t="s">
        <v>80</v>
      </c>
      <c r="M191" s="18">
        <v>2.95</v>
      </c>
      <c r="N191" s="18">
        <v>2.3</v>
      </c>
      <c r="O191" s="18">
        <v>56527.83</v>
      </c>
      <c r="P191" s="18">
        <v>100</v>
      </c>
      <c r="Q191" s="18">
        <v>56.53</v>
      </c>
      <c r="R191" s="18">
        <v>0.02</v>
      </c>
      <c r="S191" s="18">
        <v>0.03</v>
      </c>
      <c r="T191" s="18">
        <v>0.01</v>
      </c>
      <c r="U191" s="16"/>
    </row>
    <row r="192" spans="1:21" ht="12.75">
      <c r="A192" s="16"/>
      <c r="B192" s="16" t="s">
        <v>636</v>
      </c>
      <c r="C192" s="17" t="s">
        <v>637</v>
      </c>
      <c r="D192" s="17" t="s">
        <v>128</v>
      </c>
      <c r="E192" s="16"/>
      <c r="F192" s="17" t="s">
        <v>635</v>
      </c>
      <c r="G192" s="16" t="s">
        <v>265</v>
      </c>
      <c r="H192" s="17" t="s">
        <v>386</v>
      </c>
      <c r="I192" s="16" t="s">
        <v>79</v>
      </c>
      <c r="J192" s="16"/>
      <c r="K192" s="18">
        <v>3.99</v>
      </c>
      <c r="L192" s="16" t="s">
        <v>80</v>
      </c>
      <c r="M192" s="18">
        <v>2.95</v>
      </c>
      <c r="N192" s="18">
        <v>2.3</v>
      </c>
      <c r="O192" s="18">
        <v>904445.33</v>
      </c>
      <c r="P192" s="18">
        <v>102.61</v>
      </c>
      <c r="Q192" s="18">
        <v>928.05</v>
      </c>
      <c r="R192" s="18">
        <v>0.34</v>
      </c>
      <c r="S192" s="18">
        <v>0.51</v>
      </c>
      <c r="T192" s="18">
        <v>0.2</v>
      </c>
      <c r="U192" s="16"/>
    </row>
    <row r="193" spans="1:21" ht="12.75">
      <c r="A193" s="16"/>
      <c r="B193" s="16" t="s">
        <v>638</v>
      </c>
      <c r="C193" s="17" t="s">
        <v>639</v>
      </c>
      <c r="D193" s="17" t="s">
        <v>128</v>
      </c>
      <c r="E193" s="16"/>
      <c r="F193" s="17" t="s">
        <v>408</v>
      </c>
      <c r="G193" s="16" t="s">
        <v>215</v>
      </c>
      <c r="H193" s="17" t="s">
        <v>376</v>
      </c>
      <c r="I193" s="16" t="s">
        <v>217</v>
      </c>
      <c r="J193" s="16"/>
      <c r="K193" s="18">
        <v>0</v>
      </c>
      <c r="L193" s="16" t="s">
        <v>80</v>
      </c>
      <c r="M193" s="18">
        <v>7.05</v>
      </c>
      <c r="N193" s="18">
        <v>2.95</v>
      </c>
      <c r="O193" s="18">
        <v>32600</v>
      </c>
      <c r="P193" s="18">
        <v>100</v>
      </c>
      <c r="Q193" s="18">
        <v>32.6</v>
      </c>
      <c r="R193" s="18">
        <v>0</v>
      </c>
      <c r="S193" s="18">
        <v>0.02</v>
      </c>
      <c r="T193" s="18">
        <v>0.01</v>
      </c>
      <c r="U193" s="16"/>
    </row>
    <row r="194" spans="1:21" ht="12.75">
      <c r="A194" s="16"/>
      <c r="B194" s="16" t="s">
        <v>640</v>
      </c>
      <c r="C194" s="17" t="s">
        <v>641</v>
      </c>
      <c r="D194" s="17" t="s">
        <v>128</v>
      </c>
      <c r="E194" s="16"/>
      <c r="F194" s="17" t="s">
        <v>408</v>
      </c>
      <c r="G194" s="16" t="s">
        <v>215</v>
      </c>
      <c r="H194" s="17" t="s">
        <v>376</v>
      </c>
      <c r="I194" s="16" t="s">
        <v>217</v>
      </c>
      <c r="J194" s="16"/>
      <c r="K194" s="18">
        <v>4.4</v>
      </c>
      <c r="L194" s="16" t="s">
        <v>80</v>
      </c>
      <c r="M194" s="18">
        <v>7.05</v>
      </c>
      <c r="N194" s="18">
        <v>2.95</v>
      </c>
      <c r="O194" s="18">
        <v>260800</v>
      </c>
      <c r="P194" s="18">
        <v>118.7</v>
      </c>
      <c r="Q194" s="18">
        <v>309.57</v>
      </c>
      <c r="R194" s="18">
        <v>0.04</v>
      </c>
      <c r="S194" s="18">
        <v>0.17</v>
      </c>
      <c r="T194" s="18">
        <v>0.07</v>
      </c>
      <c r="U194" s="16"/>
    </row>
    <row r="195" spans="1:21" ht="12.75">
      <c r="A195" s="16"/>
      <c r="B195" s="16" t="s">
        <v>642</v>
      </c>
      <c r="C195" s="17" t="s">
        <v>643</v>
      </c>
      <c r="D195" s="17" t="s">
        <v>128</v>
      </c>
      <c r="E195" s="16"/>
      <c r="F195" s="17" t="s">
        <v>413</v>
      </c>
      <c r="G195" s="16" t="s">
        <v>239</v>
      </c>
      <c r="H195" s="17" t="s">
        <v>386</v>
      </c>
      <c r="I195" s="16" t="s">
        <v>79</v>
      </c>
      <c r="J195" s="16"/>
      <c r="K195" s="18">
        <v>6.31</v>
      </c>
      <c r="L195" s="16" t="s">
        <v>80</v>
      </c>
      <c r="M195" s="18">
        <v>3.55</v>
      </c>
      <c r="N195" s="18">
        <v>3.84</v>
      </c>
      <c r="O195" s="18">
        <v>168000</v>
      </c>
      <c r="P195" s="18">
        <v>99.34</v>
      </c>
      <c r="Q195" s="18">
        <v>166.89</v>
      </c>
      <c r="R195" s="18">
        <v>0.05</v>
      </c>
      <c r="S195" s="18">
        <v>0.09</v>
      </c>
      <c r="T195" s="18">
        <v>0.04</v>
      </c>
      <c r="U195" s="16"/>
    </row>
    <row r="196" spans="1:21" ht="12.75">
      <c r="A196" s="16"/>
      <c r="B196" s="16" t="s">
        <v>644</v>
      </c>
      <c r="C196" s="17" t="s">
        <v>645</v>
      </c>
      <c r="D196" s="17" t="s">
        <v>128</v>
      </c>
      <c r="E196" s="16"/>
      <c r="F196" s="17" t="s">
        <v>413</v>
      </c>
      <c r="G196" s="16" t="s">
        <v>239</v>
      </c>
      <c r="H196" s="17" t="s">
        <v>386</v>
      </c>
      <c r="I196" s="16" t="s">
        <v>79</v>
      </c>
      <c r="J196" s="16"/>
      <c r="K196" s="18">
        <v>0</v>
      </c>
      <c r="L196" s="16" t="s">
        <v>80</v>
      </c>
      <c r="M196" s="18">
        <v>6.99</v>
      </c>
      <c r="N196" s="18">
        <v>1.05</v>
      </c>
      <c r="O196" s="18">
        <v>108673.2</v>
      </c>
      <c r="P196" s="18">
        <v>100</v>
      </c>
      <c r="Q196" s="18">
        <v>108.67</v>
      </c>
      <c r="R196" s="18">
        <v>0.05</v>
      </c>
      <c r="S196" s="18">
        <v>0.06</v>
      </c>
      <c r="T196" s="18">
        <v>0.02</v>
      </c>
      <c r="U196" s="16"/>
    </row>
    <row r="197" spans="1:21" ht="12.75">
      <c r="A197" s="16"/>
      <c r="B197" s="16" t="s">
        <v>646</v>
      </c>
      <c r="C197" s="17" t="s">
        <v>647</v>
      </c>
      <c r="D197" s="17" t="s">
        <v>128</v>
      </c>
      <c r="E197" s="16"/>
      <c r="F197" s="17" t="s">
        <v>413</v>
      </c>
      <c r="G197" s="16" t="s">
        <v>239</v>
      </c>
      <c r="H197" s="17" t="s">
        <v>386</v>
      </c>
      <c r="I197" s="16" t="s">
        <v>79</v>
      </c>
      <c r="J197" s="16"/>
      <c r="K197" s="18">
        <v>0.02</v>
      </c>
      <c r="L197" s="16" t="s">
        <v>80</v>
      </c>
      <c r="M197" s="18">
        <v>6.25</v>
      </c>
      <c r="N197" s="18">
        <v>2.32</v>
      </c>
      <c r="O197" s="18">
        <v>404634.86</v>
      </c>
      <c r="P197" s="18">
        <v>106.21</v>
      </c>
      <c r="Q197" s="18">
        <v>429.76</v>
      </c>
      <c r="R197" s="18">
        <v>0.25</v>
      </c>
      <c r="S197" s="18">
        <v>0.24</v>
      </c>
      <c r="T197" s="18">
        <v>0.09</v>
      </c>
      <c r="U197" s="16"/>
    </row>
    <row r="198" spans="1:21" ht="12.75">
      <c r="A198" s="16"/>
      <c r="B198" s="16" t="s">
        <v>648</v>
      </c>
      <c r="C198" s="17" t="s">
        <v>649</v>
      </c>
      <c r="D198" s="17" t="s">
        <v>128</v>
      </c>
      <c r="E198" s="16"/>
      <c r="F198" s="17" t="s">
        <v>413</v>
      </c>
      <c r="G198" s="16" t="s">
        <v>239</v>
      </c>
      <c r="H198" s="17" t="s">
        <v>386</v>
      </c>
      <c r="I198" s="16" t="s">
        <v>79</v>
      </c>
      <c r="J198" s="16"/>
      <c r="K198" s="18">
        <v>4.82</v>
      </c>
      <c r="L198" s="16" t="s">
        <v>80</v>
      </c>
      <c r="M198" s="18">
        <v>4.14</v>
      </c>
      <c r="N198" s="18">
        <v>2.86</v>
      </c>
      <c r="O198" s="18">
        <v>1168542.5</v>
      </c>
      <c r="P198" s="18">
        <v>106.25</v>
      </c>
      <c r="Q198" s="18">
        <v>1241.58</v>
      </c>
      <c r="R198" s="18">
        <v>0.14</v>
      </c>
      <c r="S198" s="18">
        <v>0.68</v>
      </c>
      <c r="T198" s="18">
        <v>0.26</v>
      </c>
      <c r="U198" s="16"/>
    </row>
    <row r="199" spans="1:21" ht="12.75">
      <c r="A199" s="16"/>
      <c r="B199" s="16" t="s">
        <v>650</v>
      </c>
      <c r="C199" s="17" t="s">
        <v>651</v>
      </c>
      <c r="D199" s="17" t="s">
        <v>128</v>
      </c>
      <c r="E199" s="16"/>
      <c r="F199" s="17" t="s">
        <v>413</v>
      </c>
      <c r="G199" s="16" t="s">
        <v>239</v>
      </c>
      <c r="H199" s="17" t="s">
        <v>386</v>
      </c>
      <c r="I199" s="16" t="s">
        <v>79</v>
      </c>
      <c r="J199" s="16"/>
      <c r="K199" s="18">
        <v>1.36</v>
      </c>
      <c r="L199" s="16" t="s">
        <v>80</v>
      </c>
      <c r="M199" s="18">
        <v>6.99</v>
      </c>
      <c r="N199" s="18">
        <v>1.05</v>
      </c>
      <c r="O199" s="18">
        <v>434692.8</v>
      </c>
      <c r="P199" s="18">
        <v>108.07</v>
      </c>
      <c r="Q199" s="18">
        <v>469.77</v>
      </c>
      <c r="R199" s="18">
        <v>0.19</v>
      </c>
      <c r="S199" s="18">
        <v>0.26</v>
      </c>
      <c r="T199" s="18">
        <v>0.1</v>
      </c>
      <c r="U199" s="16"/>
    </row>
    <row r="200" spans="1:21" ht="12.75">
      <c r="A200" s="16"/>
      <c r="B200" s="16" t="s">
        <v>652</v>
      </c>
      <c r="C200" s="17" t="s">
        <v>653</v>
      </c>
      <c r="D200" s="17" t="s">
        <v>128</v>
      </c>
      <c r="E200" s="16"/>
      <c r="F200" s="17" t="s">
        <v>654</v>
      </c>
      <c r="G200" s="16" t="s">
        <v>239</v>
      </c>
      <c r="H200" s="17" t="s">
        <v>386</v>
      </c>
      <c r="I200" s="16" t="s">
        <v>79</v>
      </c>
      <c r="J200" s="16"/>
      <c r="K200" s="18">
        <v>0</v>
      </c>
      <c r="L200" s="16" t="s">
        <v>80</v>
      </c>
      <c r="M200" s="18">
        <v>5.5</v>
      </c>
      <c r="N200" s="18">
        <v>0.97</v>
      </c>
      <c r="O200" s="18">
        <v>0.15</v>
      </c>
      <c r="P200" s="18">
        <v>100</v>
      </c>
      <c r="Q200" s="18">
        <v>0</v>
      </c>
      <c r="R200" s="18">
        <v>0</v>
      </c>
      <c r="S200" s="18">
        <v>0</v>
      </c>
      <c r="T200" s="18">
        <v>0</v>
      </c>
      <c r="U200" s="16"/>
    </row>
    <row r="201" spans="1:21" ht="12.75">
      <c r="A201" s="16"/>
      <c r="B201" s="16" t="s">
        <v>655</v>
      </c>
      <c r="C201" s="17" t="s">
        <v>656</v>
      </c>
      <c r="D201" s="17" t="s">
        <v>128</v>
      </c>
      <c r="E201" s="16"/>
      <c r="F201" s="17" t="s">
        <v>654</v>
      </c>
      <c r="G201" s="16" t="s">
        <v>239</v>
      </c>
      <c r="H201" s="17" t="s">
        <v>386</v>
      </c>
      <c r="I201" s="16" t="s">
        <v>79</v>
      </c>
      <c r="J201" s="16"/>
      <c r="K201" s="18">
        <v>2.94</v>
      </c>
      <c r="L201" s="16" t="s">
        <v>80</v>
      </c>
      <c r="M201" s="18">
        <v>1.4</v>
      </c>
      <c r="N201" s="18">
        <v>1.21</v>
      </c>
      <c r="O201" s="18">
        <v>1018343</v>
      </c>
      <c r="P201" s="18">
        <v>100.4</v>
      </c>
      <c r="Q201" s="18">
        <v>1022.42</v>
      </c>
      <c r="R201" s="18">
        <v>0.19</v>
      </c>
      <c r="S201" s="18">
        <v>0.56</v>
      </c>
      <c r="T201" s="18">
        <v>0.22</v>
      </c>
      <c r="U201" s="16"/>
    </row>
    <row r="202" spans="1:21" ht="12.75">
      <c r="A202" s="16"/>
      <c r="B202" s="16" t="s">
        <v>657</v>
      </c>
      <c r="C202" s="17" t="s">
        <v>658</v>
      </c>
      <c r="D202" s="17" t="s">
        <v>128</v>
      </c>
      <c r="E202" s="16"/>
      <c r="F202" s="17" t="s">
        <v>654</v>
      </c>
      <c r="G202" s="16" t="s">
        <v>239</v>
      </c>
      <c r="H202" s="17" t="s">
        <v>386</v>
      </c>
      <c r="I202" s="16" t="s">
        <v>79</v>
      </c>
      <c r="J202" s="16"/>
      <c r="K202" s="18">
        <v>0.99</v>
      </c>
      <c r="L202" s="16" t="s">
        <v>80</v>
      </c>
      <c r="M202" s="18">
        <v>5.5</v>
      </c>
      <c r="N202" s="18">
        <v>0.97</v>
      </c>
      <c r="O202" s="18">
        <v>0.15</v>
      </c>
      <c r="P202" s="18">
        <v>104.5</v>
      </c>
      <c r="Q202" s="18">
        <v>0</v>
      </c>
      <c r="R202" s="18">
        <v>0</v>
      </c>
      <c r="S202" s="18">
        <v>0</v>
      </c>
      <c r="T202" s="18">
        <v>0</v>
      </c>
      <c r="U202" s="16"/>
    </row>
    <row r="203" spans="1:21" ht="12.75">
      <c r="A203" s="16"/>
      <c r="B203" s="16" t="s">
        <v>659</v>
      </c>
      <c r="C203" s="17" t="s">
        <v>660</v>
      </c>
      <c r="D203" s="17" t="s">
        <v>128</v>
      </c>
      <c r="E203" s="16"/>
      <c r="F203" s="17" t="s">
        <v>661</v>
      </c>
      <c r="G203" s="16" t="s">
        <v>215</v>
      </c>
      <c r="H203" s="17" t="s">
        <v>376</v>
      </c>
      <c r="I203" s="16" t="s">
        <v>217</v>
      </c>
      <c r="J203" s="16"/>
      <c r="K203" s="18">
        <v>4.2</v>
      </c>
      <c r="L203" s="16" t="s">
        <v>80</v>
      </c>
      <c r="M203" s="18">
        <v>3.5</v>
      </c>
      <c r="N203" s="18">
        <v>2.97</v>
      </c>
      <c r="O203" s="18">
        <v>1773149</v>
      </c>
      <c r="P203" s="18">
        <v>103.63</v>
      </c>
      <c r="Q203" s="18">
        <v>1837.51</v>
      </c>
      <c r="R203" s="18">
        <v>0.47</v>
      </c>
      <c r="S203" s="18">
        <v>1.01</v>
      </c>
      <c r="T203" s="18">
        <v>0.39</v>
      </c>
      <c r="U203" s="16"/>
    </row>
    <row r="204" spans="1:21" ht="12.75">
      <c r="A204" s="16"/>
      <c r="B204" s="16" t="s">
        <v>662</v>
      </c>
      <c r="C204" s="17" t="s">
        <v>663</v>
      </c>
      <c r="D204" s="17" t="s">
        <v>128</v>
      </c>
      <c r="E204" s="16"/>
      <c r="F204" s="17" t="s">
        <v>424</v>
      </c>
      <c r="G204" s="16" t="s">
        <v>425</v>
      </c>
      <c r="H204" s="17" t="s">
        <v>386</v>
      </c>
      <c r="I204" s="16" t="s">
        <v>79</v>
      </c>
      <c r="J204" s="16"/>
      <c r="K204" s="18">
        <v>0.1</v>
      </c>
      <c r="L204" s="16" t="s">
        <v>80</v>
      </c>
      <c r="M204" s="18">
        <v>5.45</v>
      </c>
      <c r="N204" s="18">
        <v>1.19</v>
      </c>
      <c r="O204" s="18">
        <v>150000.25</v>
      </c>
      <c r="P204" s="18">
        <v>105.33</v>
      </c>
      <c r="Q204" s="18">
        <v>157.99</v>
      </c>
      <c r="R204" s="18">
        <v>0.13</v>
      </c>
      <c r="S204" s="18">
        <v>0.09</v>
      </c>
      <c r="T204" s="18">
        <v>0.03</v>
      </c>
      <c r="U204" s="16"/>
    </row>
    <row r="205" spans="1:21" ht="12.75">
      <c r="A205" s="16"/>
      <c r="B205" s="16" t="s">
        <v>664</v>
      </c>
      <c r="C205" s="17" t="s">
        <v>665</v>
      </c>
      <c r="D205" s="17" t="s">
        <v>128</v>
      </c>
      <c r="E205" s="16"/>
      <c r="F205" s="17" t="s">
        <v>424</v>
      </c>
      <c r="G205" s="16" t="s">
        <v>425</v>
      </c>
      <c r="H205" s="17" t="s">
        <v>386</v>
      </c>
      <c r="I205" s="16" t="s">
        <v>79</v>
      </c>
      <c r="J205" s="16"/>
      <c r="K205" s="18">
        <v>5.78</v>
      </c>
      <c r="L205" s="16" t="s">
        <v>80</v>
      </c>
      <c r="M205" s="18">
        <v>5.09</v>
      </c>
      <c r="N205" s="18">
        <v>3.56</v>
      </c>
      <c r="O205" s="18">
        <v>1386707.14</v>
      </c>
      <c r="P205" s="18">
        <v>109.91</v>
      </c>
      <c r="Q205" s="18">
        <v>1524.13</v>
      </c>
      <c r="R205" s="18">
        <v>0.17</v>
      </c>
      <c r="S205" s="18">
        <v>0.84</v>
      </c>
      <c r="T205" s="18">
        <v>0.32</v>
      </c>
      <c r="U205" s="16"/>
    </row>
    <row r="206" spans="1:21" ht="12.75">
      <c r="A206" s="16"/>
      <c r="B206" s="16" t="s">
        <v>666</v>
      </c>
      <c r="C206" s="17" t="s">
        <v>667</v>
      </c>
      <c r="D206" s="17" t="s">
        <v>128</v>
      </c>
      <c r="E206" s="16"/>
      <c r="F206" s="17" t="s">
        <v>668</v>
      </c>
      <c r="G206" s="16" t="s">
        <v>286</v>
      </c>
      <c r="H206" s="17" t="s">
        <v>386</v>
      </c>
      <c r="I206" s="16" t="s">
        <v>79</v>
      </c>
      <c r="J206" s="16"/>
      <c r="K206" s="18">
        <v>4.36</v>
      </c>
      <c r="L206" s="16" t="s">
        <v>80</v>
      </c>
      <c r="M206" s="18">
        <v>3.35</v>
      </c>
      <c r="N206" s="18">
        <v>2.55</v>
      </c>
      <c r="O206" s="18">
        <v>391500</v>
      </c>
      <c r="P206" s="18">
        <v>104.4</v>
      </c>
      <c r="Q206" s="18">
        <v>408.73</v>
      </c>
      <c r="R206" s="18">
        <v>0.06</v>
      </c>
      <c r="S206" s="18">
        <v>0.22</v>
      </c>
      <c r="T206" s="18">
        <v>0.09</v>
      </c>
      <c r="U206" s="16"/>
    </row>
    <row r="207" spans="1:21" ht="12.75">
      <c r="A207" s="16"/>
      <c r="B207" s="16" t="s">
        <v>669</v>
      </c>
      <c r="C207" s="17" t="s">
        <v>670</v>
      </c>
      <c r="D207" s="17" t="s">
        <v>128</v>
      </c>
      <c r="E207" s="16"/>
      <c r="F207" s="17" t="s">
        <v>671</v>
      </c>
      <c r="G207" s="16" t="s">
        <v>672</v>
      </c>
      <c r="H207" s="17" t="s">
        <v>441</v>
      </c>
      <c r="I207" s="16" t="s">
        <v>79</v>
      </c>
      <c r="J207" s="16"/>
      <c r="K207" s="18">
        <v>0</v>
      </c>
      <c r="L207" s="16" t="s">
        <v>80</v>
      </c>
      <c r="M207" s="18">
        <v>6.3</v>
      </c>
      <c r="N207" s="18">
        <v>1.07</v>
      </c>
      <c r="O207" s="18">
        <v>294004.5</v>
      </c>
      <c r="P207" s="18">
        <v>100</v>
      </c>
      <c r="Q207" s="18">
        <v>294</v>
      </c>
      <c r="R207" s="18">
        <v>0.16</v>
      </c>
      <c r="S207" s="18">
        <v>0.16</v>
      </c>
      <c r="T207" s="18">
        <v>0.06</v>
      </c>
      <c r="U207" s="16"/>
    </row>
    <row r="208" spans="1:21" ht="12.75">
      <c r="A208" s="16"/>
      <c r="B208" s="16" t="s">
        <v>673</v>
      </c>
      <c r="C208" s="17" t="s">
        <v>674</v>
      </c>
      <c r="D208" s="17" t="s">
        <v>128</v>
      </c>
      <c r="E208" s="16"/>
      <c r="F208" s="17" t="s">
        <v>671</v>
      </c>
      <c r="G208" s="16" t="s">
        <v>672</v>
      </c>
      <c r="H208" s="17" t="s">
        <v>441</v>
      </c>
      <c r="I208" s="16" t="s">
        <v>79</v>
      </c>
      <c r="J208" s="16"/>
      <c r="K208" s="18">
        <v>1.46</v>
      </c>
      <c r="L208" s="16" t="s">
        <v>80</v>
      </c>
      <c r="M208" s="18">
        <v>6.3</v>
      </c>
      <c r="N208" s="18">
        <v>1.07</v>
      </c>
      <c r="O208" s="18">
        <v>588009</v>
      </c>
      <c r="P208" s="18">
        <v>107.76</v>
      </c>
      <c r="Q208" s="18">
        <v>633.64</v>
      </c>
      <c r="R208" s="18">
        <v>0.31</v>
      </c>
      <c r="S208" s="18">
        <v>0.35</v>
      </c>
      <c r="T208" s="18">
        <v>0.13</v>
      </c>
      <c r="U208" s="16"/>
    </row>
    <row r="209" spans="1:21" ht="12.75">
      <c r="A209" s="16"/>
      <c r="B209" s="16" t="s">
        <v>675</v>
      </c>
      <c r="C209" s="17" t="s">
        <v>676</v>
      </c>
      <c r="D209" s="17" t="s">
        <v>128</v>
      </c>
      <c r="E209" s="16"/>
      <c r="F209" s="17" t="s">
        <v>671</v>
      </c>
      <c r="G209" s="16" t="s">
        <v>672</v>
      </c>
      <c r="H209" s="17" t="s">
        <v>441</v>
      </c>
      <c r="I209" s="16" t="s">
        <v>79</v>
      </c>
      <c r="J209" s="16"/>
      <c r="K209" s="18">
        <v>4.92</v>
      </c>
      <c r="L209" s="16" t="s">
        <v>80</v>
      </c>
      <c r="M209" s="18">
        <v>4.75</v>
      </c>
      <c r="N209" s="18">
        <v>3.11</v>
      </c>
      <c r="O209" s="18">
        <v>766309</v>
      </c>
      <c r="P209" s="18">
        <v>108.3</v>
      </c>
      <c r="Q209" s="18">
        <v>829.91</v>
      </c>
      <c r="R209" s="18">
        <v>0.15</v>
      </c>
      <c r="S209" s="18">
        <v>0.46</v>
      </c>
      <c r="T209" s="18">
        <v>0.18</v>
      </c>
      <c r="U209" s="16"/>
    </row>
    <row r="210" spans="1:21" ht="12.75">
      <c r="A210" s="16"/>
      <c r="B210" s="16" t="s">
        <v>677</v>
      </c>
      <c r="C210" s="17" t="s">
        <v>678</v>
      </c>
      <c r="D210" s="17" t="s">
        <v>128</v>
      </c>
      <c r="E210" s="16"/>
      <c r="F210" s="17" t="s">
        <v>436</v>
      </c>
      <c r="G210" s="16" t="s">
        <v>215</v>
      </c>
      <c r="H210" s="17" t="s">
        <v>429</v>
      </c>
      <c r="I210" s="16" t="s">
        <v>217</v>
      </c>
      <c r="J210" s="16"/>
      <c r="K210" s="18">
        <v>3.65</v>
      </c>
      <c r="L210" s="16" t="s">
        <v>80</v>
      </c>
      <c r="M210" s="18">
        <v>3.9</v>
      </c>
      <c r="N210" s="18">
        <v>2.7</v>
      </c>
      <c r="O210" s="18">
        <v>1307484</v>
      </c>
      <c r="P210" s="18">
        <v>105.47</v>
      </c>
      <c r="Q210" s="18">
        <v>1379</v>
      </c>
      <c r="R210" s="18">
        <v>0.52</v>
      </c>
      <c r="S210" s="18">
        <v>0.76</v>
      </c>
      <c r="T210" s="18">
        <v>0.29</v>
      </c>
      <c r="U210" s="16"/>
    </row>
    <row r="211" spans="1:21" ht="12.75">
      <c r="A211" s="16"/>
      <c r="B211" s="16" t="s">
        <v>679</v>
      </c>
      <c r="C211" s="17" t="s">
        <v>680</v>
      </c>
      <c r="D211" s="17" t="s">
        <v>128</v>
      </c>
      <c r="E211" s="16"/>
      <c r="F211" s="17" t="s">
        <v>681</v>
      </c>
      <c r="G211" s="16" t="s">
        <v>215</v>
      </c>
      <c r="H211" s="17" t="s">
        <v>441</v>
      </c>
      <c r="I211" s="16" t="s">
        <v>79</v>
      </c>
      <c r="J211" s="16"/>
      <c r="K211" s="18">
        <v>6.51</v>
      </c>
      <c r="L211" s="16" t="s">
        <v>80</v>
      </c>
      <c r="M211" s="18">
        <v>4.9</v>
      </c>
      <c r="N211" s="18">
        <v>4.24</v>
      </c>
      <c r="O211" s="18">
        <v>1346503.84</v>
      </c>
      <c r="P211" s="18">
        <v>105.77</v>
      </c>
      <c r="Q211" s="18">
        <v>1424.2</v>
      </c>
      <c r="R211" s="18">
        <v>0.24</v>
      </c>
      <c r="S211" s="18">
        <v>0.79</v>
      </c>
      <c r="T211" s="18">
        <v>0.3</v>
      </c>
      <c r="U211" s="16"/>
    </row>
    <row r="212" spans="1:21" ht="12.75">
      <c r="A212" s="16"/>
      <c r="B212" s="16" t="s">
        <v>682</v>
      </c>
      <c r="C212" s="17" t="s">
        <v>683</v>
      </c>
      <c r="D212" s="17" t="s">
        <v>128</v>
      </c>
      <c r="E212" s="16"/>
      <c r="F212" s="17" t="s">
        <v>444</v>
      </c>
      <c r="G212" s="16" t="s">
        <v>352</v>
      </c>
      <c r="H212" s="17" t="s">
        <v>429</v>
      </c>
      <c r="I212" s="16" t="s">
        <v>217</v>
      </c>
      <c r="J212" s="16"/>
      <c r="K212" s="18">
        <v>0.78</v>
      </c>
      <c r="L212" s="16" t="s">
        <v>80</v>
      </c>
      <c r="M212" s="18">
        <v>8.5</v>
      </c>
      <c r="N212" s="18">
        <v>0.86</v>
      </c>
      <c r="O212" s="18">
        <v>500000.1</v>
      </c>
      <c r="P212" s="18">
        <v>107.78</v>
      </c>
      <c r="Q212" s="18">
        <v>538.9</v>
      </c>
      <c r="R212" s="18">
        <v>0.18</v>
      </c>
      <c r="S212" s="18">
        <v>0.3</v>
      </c>
      <c r="T212" s="18">
        <v>0.11</v>
      </c>
      <c r="U212" s="16"/>
    </row>
    <row r="213" spans="1:21" ht="12.75">
      <c r="A213" s="16"/>
      <c r="B213" s="16" t="s">
        <v>684</v>
      </c>
      <c r="C213" s="17" t="s">
        <v>685</v>
      </c>
      <c r="D213" s="17" t="s">
        <v>128</v>
      </c>
      <c r="E213" s="16"/>
      <c r="F213" s="17" t="s">
        <v>444</v>
      </c>
      <c r="G213" s="16" t="s">
        <v>352</v>
      </c>
      <c r="H213" s="17" t="s">
        <v>429</v>
      </c>
      <c r="I213" s="16" t="s">
        <v>217</v>
      </c>
      <c r="J213" s="16"/>
      <c r="K213" s="18">
        <v>1.45</v>
      </c>
      <c r="L213" s="16" t="s">
        <v>80</v>
      </c>
      <c r="M213" s="18">
        <v>8.5</v>
      </c>
      <c r="N213" s="18">
        <v>1.31</v>
      </c>
      <c r="O213" s="18">
        <v>1431671</v>
      </c>
      <c r="P213" s="18">
        <v>112.73</v>
      </c>
      <c r="Q213" s="18">
        <v>1613.92</v>
      </c>
      <c r="R213" s="18">
        <v>0.34</v>
      </c>
      <c r="S213" s="18">
        <v>0.89</v>
      </c>
      <c r="T213" s="18">
        <v>0.34</v>
      </c>
      <c r="U213" s="16"/>
    </row>
    <row r="214" spans="1:21" ht="12.75">
      <c r="A214" s="16"/>
      <c r="B214" s="16" t="s">
        <v>686</v>
      </c>
      <c r="C214" s="17" t="s">
        <v>687</v>
      </c>
      <c r="D214" s="17" t="s">
        <v>128</v>
      </c>
      <c r="E214" s="16"/>
      <c r="F214" s="17" t="s">
        <v>688</v>
      </c>
      <c r="G214" s="16" t="s">
        <v>215</v>
      </c>
      <c r="H214" s="17" t="s">
        <v>429</v>
      </c>
      <c r="I214" s="16" t="s">
        <v>217</v>
      </c>
      <c r="J214" s="16"/>
      <c r="K214" s="18">
        <v>2.27</v>
      </c>
      <c r="L214" s="16" t="s">
        <v>80</v>
      </c>
      <c r="M214" s="18">
        <v>3.5</v>
      </c>
      <c r="N214" s="18">
        <v>2.38</v>
      </c>
      <c r="O214" s="18">
        <v>1000000</v>
      </c>
      <c r="P214" s="18">
        <v>102.55</v>
      </c>
      <c r="Q214" s="18">
        <v>1025.5</v>
      </c>
      <c r="R214" s="18">
        <v>0.61</v>
      </c>
      <c r="S214" s="18">
        <v>0.57</v>
      </c>
      <c r="T214" s="18">
        <v>0.22</v>
      </c>
      <c r="U214" s="16"/>
    </row>
    <row r="215" spans="1:21" ht="12.75">
      <c r="A215" s="16"/>
      <c r="B215" s="16" t="s">
        <v>689</v>
      </c>
      <c r="C215" s="17" t="s">
        <v>690</v>
      </c>
      <c r="D215" s="17" t="s">
        <v>128</v>
      </c>
      <c r="E215" s="16"/>
      <c r="F215" s="17" t="s">
        <v>688</v>
      </c>
      <c r="G215" s="16" t="s">
        <v>215</v>
      </c>
      <c r="H215" s="17" t="s">
        <v>429</v>
      </c>
      <c r="I215" s="16" t="s">
        <v>217</v>
      </c>
      <c r="J215" s="16"/>
      <c r="K215" s="18">
        <v>3.76</v>
      </c>
      <c r="L215" s="16" t="s">
        <v>80</v>
      </c>
      <c r="M215" s="18">
        <v>3.45</v>
      </c>
      <c r="N215" s="18">
        <v>2.56</v>
      </c>
      <c r="O215" s="18">
        <v>379000</v>
      </c>
      <c r="P215" s="18">
        <v>103.39</v>
      </c>
      <c r="Q215" s="18">
        <v>391.85</v>
      </c>
      <c r="R215" s="18">
        <v>0.17</v>
      </c>
      <c r="S215" s="18">
        <v>0.22</v>
      </c>
      <c r="T215" s="18">
        <v>0.08</v>
      </c>
      <c r="U215" s="16"/>
    </row>
    <row r="216" spans="1:21" ht="12.75">
      <c r="A216" s="16"/>
      <c r="B216" s="16" t="s">
        <v>691</v>
      </c>
      <c r="C216" s="17" t="s">
        <v>692</v>
      </c>
      <c r="D216" s="17" t="s">
        <v>128</v>
      </c>
      <c r="E216" s="16"/>
      <c r="F216" s="17" t="s">
        <v>688</v>
      </c>
      <c r="G216" s="16" t="s">
        <v>215</v>
      </c>
      <c r="H216" s="17" t="s">
        <v>429</v>
      </c>
      <c r="I216" s="16" t="s">
        <v>217</v>
      </c>
      <c r="J216" s="16"/>
      <c r="K216" s="18">
        <v>1.46</v>
      </c>
      <c r="L216" s="16" t="s">
        <v>80</v>
      </c>
      <c r="M216" s="18">
        <v>5.45</v>
      </c>
      <c r="N216" s="18">
        <v>1.91</v>
      </c>
      <c r="O216" s="18">
        <v>724705.88</v>
      </c>
      <c r="P216" s="18">
        <v>105.2</v>
      </c>
      <c r="Q216" s="18">
        <v>762.39</v>
      </c>
      <c r="R216" s="18">
        <v>0.49</v>
      </c>
      <c r="S216" s="18">
        <v>0.42</v>
      </c>
      <c r="T216" s="18">
        <v>0.16</v>
      </c>
      <c r="U216" s="16"/>
    </row>
    <row r="217" spans="1:21" ht="12.75">
      <c r="A217" s="16"/>
      <c r="B217" s="16" t="s">
        <v>693</v>
      </c>
      <c r="C217" s="17" t="s">
        <v>694</v>
      </c>
      <c r="D217" s="17" t="s">
        <v>128</v>
      </c>
      <c r="E217" s="16"/>
      <c r="F217" s="17" t="s">
        <v>695</v>
      </c>
      <c r="G217" s="16" t="s">
        <v>352</v>
      </c>
      <c r="H217" s="17" t="s">
        <v>441</v>
      </c>
      <c r="I217" s="16" t="s">
        <v>79</v>
      </c>
      <c r="J217" s="16"/>
      <c r="K217" s="18">
        <v>0</v>
      </c>
      <c r="L217" s="16" t="s">
        <v>80</v>
      </c>
      <c r="M217" s="18">
        <v>6.25</v>
      </c>
      <c r="N217" s="18">
        <v>0.9</v>
      </c>
      <c r="O217" s="18">
        <v>844669.74</v>
      </c>
      <c r="P217" s="18">
        <v>100</v>
      </c>
      <c r="Q217" s="18">
        <v>844.67</v>
      </c>
      <c r="R217" s="18">
        <v>0.39</v>
      </c>
      <c r="S217" s="18">
        <v>0.47</v>
      </c>
      <c r="T217" s="18">
        <v>0.18</v>
      </c>
      <c r="U217" s="16"/>
    </row>
    <row r="218" spans="1:21" ht="12.75">
      <c r="A218" s="16"/>
      <c r="B218" s="16" t="s">
        <v>696</v>
      </c>
      <c r="C218" s="17" t="s">
        <v>697</v>
      </c>
      <c r="D218" s="17" t="s">
        <v>128</v>
      </c>
      <c r="E218" s="16"/>
      <c r="F218" s="17" t="s">
        <v>695</v>
      </c>
      <c r="G218" s="16" t="s">
        <v>352</v>
      </c>
      <c r="H218" s="17" t="s">
        <v>441</v>
      </c>
      <c r="I218" s="16" t="s">
        <v>79</v>
      </c>
      <c r="J218" s="16"/>
      <c r="K218" s="18">
        <v>4.92</v>
      </c>
      <c r="L218" s="16" t="s">
        <v>80</v>
      </c>
      <c r="M218" s="18">
        <v>4.1</v>
      </c>
      <c r="N218" s="18">
        <v>3.5</v>
      </c>
      <c r="O218" s="18">
        <v>1982400</v>
      </c>
      <c r="P218" s="18">
        <v>103.4</v>
      </c>
      <c r="Q218" s="18">
        <v>2049.8</v>
      </c>
      <c r="R218" s="18">
        <v>0.29</v>
      </c>
      <c r="S218" s="18">
        <v>1.13</v>
      </c>
      <c r="T218" s="18">
        <v>0.44</v>
      </c>
      <c r="U218" s="16"/>
    </row>
    <row r="219" spans="1:21" ht="12.75">
      <c r="A219" s="16"/>
      <c r="B219" s="16" t="s">
        <v>698</v>
      </c>
      <c r="C219" s="17" t="s">
        <v>699</v>
      </c>
      <c r="D219" s="17" t="s">
        <v>128</v>
      </c>
      <c r="E219" s="16"/>
      <c r="F219" s="17" t="s">
        <v>695</v>
      </c>
      <c r="G219" s="16" t="s">
        <v>352</v>
      </c>
      <c r="H219" s="17" t="s">
        <v>441</v>
      </c>
      <c r="I219" s="16" t="s">
        <v>79</v>
      </c>
      <c r="J219" s="16"/>
      <c r="K219" s="18">
        <v>0.99</v>
      </c>
      <c r="L219" s="16" t="s">
        <v>80</v>
      </c>
      <c r="M219" s="18">
        <v>6.25</v>
      </c>
      <c r="N219" s="18">
        <v>0.9</v>
      </c>
      <c r="O219" s="18">
        <v>844669.99</v>
      </c>
      <c r="P219" s="18">
        <v>105.31</v>
      </c>
      <c r="Q219" s="18">
        <v>889.52</v>
      </c>
      <c r="R219" s="18">
        <v>0.39</v>
      </c>
      <c r="S219" s="18">
        <v>0.49</v>
      </c>
      <c r="T219" s="18">
        <v>0.19</v>
      </c>
      <c r="U219" s="16"/>
    </row>
    <row r="220" spans="1:21" ht="12.75">
      <c r="A220" s="16"/>
      <c r="B220" s="16" t="s">
        <v>700</v>
      </c>
      <c r="C220" s="17" t="s">
        <v>701</v>
      </c>
      <c r="D220" s="17" t="s">
        <v>128</v>
      </c>
      <c r="E220" s="16"/>
      <c r="F220" s="17" t="s">
        <v>702</v>
      </c>
      <c r="G220" s="16" t="s">
        <v>215</v>
      </c>
      <c r="H220" s="17" t="s">
        <v>429</v>
      </c>
      <c r="I220" s="16" t="s">
        <v>217</v>
      </c>
      <c r="J220" s="16"/>
      <c r="K220" s="18">
        <v>4.55</v>
      </c>
      <c r="L220" s="16" t="s">
        <v>80</v>
      </c>
      <c r="M220" s="18">
        <v>3.35</v>
      </c>
      <c r="N220" s="18">
        <v>2.93</v>
      </c>
      <c r="O220" s="18">
        <v>460000</v>
      </c>
      <c r="P220" s="18">
        <v>102.84</v>
      </c>
      <c r="Q220" s="18">
        <v>473.06</v>
      </c>
      <c r="R220" s="18">
        <v>0.15</v>
      </c>
      <c r="S220" s="18">
        <v>0.26</v>
      </c>
      <c r="T220" s="18">
        <v>0.1</v>
      </c>
      <c r="U220" s="16"/>
    </row>
    <row r="221" spans="1:21" ht="12.75">
      <c r="A221" s="16"/>
      <c r="B221" s="16" t="s">
        <v>703</v>
      </c>
      <c r="C221" s="17" t="s">
        <v>704</v>
      </c>
      <c r="D221" s="17" t="s">
        <v>128</v>
      </c>
      <c r="E221" s="16"/>
      <c r="F221" s="17" t="s">
        <v>705</v>
      </c>
      <c r="G221" s="16" t="s">
        <v>215</v>
      </c>
      <c r="H221" s="17" t="s">
        <v>441</v>
      </c>
      <c r="I221" s="16" t="s">
        <v>79</v>
      </c>
      <c r="J221" s="16"/>
      <c r="K221" s="18">
        <v>0</v>
      </c>
      <c r="L221" s="16" t="s">
        <v>80</v>
      </c>
      <c r="M221" s="18">
        <v>3.7</v>
      </c>
      <c r="N221" s="18">
        <v>2.67</v>
      </c>
      <c r="O221" s="18">
        <v>27969.54</v>
      </c>
      <c r="P221" s="18">
        <v>100</v>
      </c>
      <c r="Q221" s="18">
        <v>27.97</v>
      </c>
      <c r="R221" s="18">
        <v>0.01</v>
      </c>
      <c r="S221" s="18">
        <v>0.01</v>
      </c>
      <c r="T221" s="18">
        <v>0.01</v>
      </c>
      <c r="U221" s="16"/>
    </row>
    <row r="222" spans="1:21" ht="12.75">
      <c r="A222" s="16"/>
      <c r="B222" s="16" t="s">
        <v>706</v>
      </c>
      <c r="C222" s="17" t="s">
        <v>707</v>
      </c>
      <c r="D222" s="17" t="s">
        <v>128</v>
      </c>
      <c r="E222" s="16"/>
      <c r="F222" s="17" t="s">
        <v>705</v>
      </c>
      <c r="G222" s="16" t="s">
        <v>215</v>
      </c>
      <c r="H222" s="17" t="s">
        <v>441</v>
      </c>
      <c r="I222" s="16" t="s">
        <v>79</v>
      </c>
      <c r="J222" s="16"/>
      <c r="K222" s="18">
        <v>4.92</v>
      </c>
      <c r="L222" s="16" t="s">
        <v>80</v>
      </c>
      <c r="M222" s="18">
        <v>3.7</v>
      </c>
      <c r="N222" s="18">
        <v>2.67</v>
      </c>
      <c r="O222" s="18">
        <v>615329.79</v>
      </c>
      <c r="P222" s="18">
        <v>105.18</v>
      </c>
      <c r="Q222" s="18">
        <v>647.2</v>
      </c>
      <c r="R222" s="18">
        <v>0.25</v>
      </c>
      <c r="S222" s="18">
        <v>0.36</v>
      </c>
      <c r="T222" s="18">
        <v>0.14</v>
      </c>
      <c r="U222" s="16"/>
    </row>
    <row r="223" spans="1:21" ht="12.75">
      <c r="A223" s="16"/>
      <c r="B223" s="16" t="s">
        <v>708</v>
      </c>
      <c r="C223" s="17" t="s">
        <v>709</v>
      </c>
      <c r="D223" s="17" t="s">
        <v>128</v>
      </c>
      <c r="E223" s="16"/>
      <c r="F223" s="17" t="s">
        <v>710</v>
      </c>
      <c r="G223" s="16" t="s">
        <v>672</v>
      </c>
      <c r="H223" s="17" t="s">
        <v>441</v>
      </c>
      <c r="I223" s="16" t="s">
        <v>79</v>
      </c>
      <c r="J223" s="16"/>
      <c r="K223" s="18">
        <v>0</v>
      </c>
      <c r="L223" s="16" t="s">
        <v>80</v>
      </c>
      <c r="M223" s="18">
        <v>5.89</v>
      </c>
      <c r="N223" s="18">
        <v>3.08</v>
      </c>
      <c r="O223" s="18">
        <v>789.47</v>
      </c>
      <c r="P223" s="18">
        <v>100</v>
      </c>
      <c r="Q223" s="18">
        <v>0.79</v>
      </c>
      <c r="R223" s="18">
        <v>0</v>
      </c>
      <c r="S223" s="18">
        <v>0</v>
      </c>
      <c r="T223" s="18">
        <v>0</v>
      </c>
      <c r="U223" s="16"/>
    </row>
    <row r="224" spans="1:21" ht="12.75">
      <c r="A224" s="16"/>
      <c r="B224" s="16" t="s">
        <v>711</v>
      </c>
      <c r="C224" s="17" t="s">
        <v>712</v>
      </c>
      <c r="D224" s="17" t="s">
        <v>128</v>
      </c>
      <c r="E224" s="16"/>
      <c r="F224" s="17" t="s">
        <v>710</v>
      </c>
      <c r="G224" s="16" t="s">
        <v>672</v>
      </c>
      <c r="H224" s="17" t="s">
        <v>441</v>
      </c>
      <c r="I224" s="16" t="s">
        <v>79</v>
      </c>
      <c r="J224" s="16"/>
      <c r="K224" s="18">
        <v>0.9</v>
      </c>
      <c r="L224" s="16" t="s">
        <v>80</v>
      </c>
      <c r="M224" s="18">
        <v>5.85</v>
      </c>
      <c r="N224" s="18">
        <v>0.98</v>
      </c>
      <c r="O224" s="18">
        <v>100000</v>
      </c>
      <c r="P224" s="18">
        <v>104.92</v>
      </c>
      <c r="Q224" s="18">
        <v>104.92</v>
      </c>
      <c r="R224" s="18">
        <v>0.1</v>
      </c>
      <c r="S224" s="18">
        <v>0.06</v>
      </c>
      <c r="T224" s="18">
        <v>0.02</v>
      </c>
      <c r="U224" s="16"/>
    </row>
    <row r="225" spans="1:21" ht="12.75">
      <c r="A225" s="16"/>
      <c r="B225" s="16" t="s">
        <v>713</v>
      </c>
      <c r="C225" s="17" t="s">
        <v>714</v>
      </c>
      <c r="D225" s="17" t="s">
        <v>128</v>
      </c>
      <c r="E225" s="16"/>
      <c r="F225" s="17" t="s">
        <v>710</v>
      </c>
      <c r="G225" s="16" t="s">
        <v>672</v>
      </c>
      <c r="H225" s="17" t="s">
        <v>441</v>
      </c>
      <c r="I225" s="16" t="s">
        <v>79</v>
      </c>
      <c r="J225" s="16"/>
      <c r="K225" s="18">
        <v>4.83</v>
      </c>
      <c r="L225" s="16" t="s">
        <v>80</v>
      </c>
      <c r="M225" s="18">
        <v>5.89</v>
      </c>
      <c r="N225" s="18">
        <v>3.08</v>
      </c>
      <c r="O225" s="18">
        <v>14210.53</v>
      </c>
      <c r="P225" s="18">
        <v>114.08</v>
      </c>
      <c r="Q225" s="18">
        <v>16.21</v>
      </c>
      <c r="R225" s="18">
        <v>0</v>
      </c>
      <c r="S225" s="18">
        <v>0.01</v>
      </c>
      <c r="T225" s="18">
        <v>0</v>
      </c>
      <c r="U225" s="16"/>
    </row>
    <row r="226" spans="1:21" ht="12.75">
      <c r="A226" s="16"/>
      <c r="B226" s="16" t="s">
        <v>715</v>
      </c>
      <c r="C226" s="17" t="s">
        <v>716</v>
      </c>
      <c r="D226" s="17" t="s">
        <v>128</v>
      </c>
      <c r="E226" s="16"/>
      <c r="F226" s="17" t="s">
        <v>717</v>
      </c>
      <c r="G226" s="16" t="s">
        <v>402</v>
      </c>
      <c r="H226" s="17" t="s">
        <v>441</v>
      </c>
      <c r="I226" s="16" t="s">
        <v>79</v>
      </c>
      <c r="J226" s="16"/>
      <c r="K226" s="18">
        <v>0.75</v>
      </c>
      <c r="L226" s="16" t="s">
        <v>80</v>
      </c>
      <c r="M226" s="18">
        <v>0</v>
      </c>
      <c r="N226" s="18">
        <v>1.56</v>
      </c>
      <c r="O226" s="18">
        <v>472000</v>
      </c>
      <c r="P226" s="18">
        <v>98.84</v>
      </c>
      <c r="Q226" s="18">
        <v>466.52</v>
      </c>
      <c r="R226" s="18">
        <v>0.18</v>
      </c>
      <c r="S226" s="18">
        <v>0.26</v>
      </c>
      <c r="T226" s="18">
        <v>0.1</v>
      </c>
      <c r="U226" s="16"/>
    </row>
    <row r="227" spans="1:21" ht="12.75">
      <c r="A227" s="16"/>
      <c r="B227" s="16" t="s">
        <v>718</v>
      </c>
      <c r="C227" s="17" t="s">
        <v>719</v>
      </c>
      <c r="D227" s="17" t="s">
        <v>128</v>
      </c>
      <c r="E227" s="16"/>
      <c r="F227" s="17" t="s">
        <v>472</v>
      </c>
      <c r="G227" s="16" t="s">
        <v>215</v>
      </c>
      <c r="H227" s="17" t="s">
        <v>441</v>
      </c>
      <c r="I227" s="16" t="s">
        <v>79</v>
      </c>
      <c r="J227" s="16"/>
      <c r="K227" s="18">
        <v>4.8</v>
      </c>
      <c r="L227" s="16" t="s">
        <v>80</v>
      </c>
      <c r="M227" s="18">
        <v>6.23</v>
      </c>
      <c r="N227" s="18">
        <v>3.51</v>
      </c>
      <c r="O227" s="18">
        <v>107021.83</v>
      </c>
      <c r="P227" s="18">
        <v>115.2</v>
      </c>
      <c r="Q227" s="18">
        <v>123.29</v>
      </c>
      <c r="R227" s="18">
        <v>0.02</v>
      </c>
      <c r="S227" s="18">
        <v>0.07</v>
      </c>
      <c r="T227" s="18">
        <v>0.03</v>
      </c>
      <c r="U227" s="16"/>
    </row>
    <row r="228" spans="1:21" ht="12.75">
      <c r="A228" s="16"/>
      <c r="B228" s="16" t="s">
        <v>720</v>
      </c>
      <c r="C228" s="17" t="s">
        <v>721</v>
      </c>
      <c r="D228" s="17" t="s">
        <v>128</v>
      </c>
      <c r="E228" s="16"/>
      <c r="F228" s="17" t="s">
        <v>475</v>
      </c>
      <c r="G228" s="16" t="s">
        <v>265</v>
      </c>
      <c r="H228" s="17" t="s">
        <v>441</v>
      </c>
      <c r="I228" s="16" t="s">
        <v>79</v>
      </c>
      <c r="J228" s="16"/>
      <c r="K228" s="18">
        <v>1.6</v>
      </c>
      <c r="L228" s="16" t="s">
        <v>80</v>
      </c>
      <c r="M228" s="18">
        <v>5.75</v>
      </c>
      <c r="N228" s="18">
        <v>1.92</v>
      </c>
      <c r="O228" s="18">
        <v>12186.72</v>
      </c>
      <c r="P228" s="18">
        <v>106.74</v>
      </c>
      <c r="Q228" s="18">
        <v>13.01</v>
      </c>
      <c r="R228" s="18">
        <v>0</v>
      </c>
      <c r="S228" s="18">
        <v>0.01</v>
      </c>
      <c r="T228" s="18">
        <v>0</v>
      </c>
      <c r="U228" s="16"/>
    </row>
    <row r="229" spans="1:21" ht="12.75">
      <c r="A229" s="16"/>
      <c r="B229" s="16" t="s">
        <v>722</v>
      </c>
      <c r="C229" s="17" t="s">
        <v>723</v>
      </c>
      <c r="D229" s="17" t="s">
        <v>128</v>
      </c>
      <c r="E229" s="16"/>
      <c r="F229" s="17" t="s">
        <v>492</v>
      </c>
      <c r="G229" s="16" t="s">
        <v>724</v>
      </c>
      <c r="H229" s="17" t="s">
        <v>483</v>
      </c>
      <c r="I229" s="16" t="s">
        <v>217</v>
      </c>
      <c r="J229" s="16"/>
      <c r="K229" s="18">
        <v>3.38</v>
      </c>
      <c r="L229" s="16" t="s">
        <v>80</v>
      </c>
      <c r="M229" s="18">
        <v>3</v>
      </c>
      <c r="N229" s="18">
        <v>3.15</v>
      </c>
      <c r="O229" s="18">
        <v>482000</v>
      </c>
      <c r="P229" s="18">
        <v>99.99</v>
      </c>
      <c r="Q229" s="18">
        <v>481.95</v>
      </c>
      <c r="R229" s="18">
        <v>0.14</v>
      </c>
      <c r="S229" s="18">
        <v>0.27</v>
      </c>
      <c r="T229" s="18">
        <v>0.1</v>
      </c>
      <c r="U229" s="16"/>
    </row>
    <row r="230" spans="1:21" ht="12.75">
      <c r="A230" s="16"/>
      <c r="B230" s="16" t="s">
        <v>725</v>
      </c>
      <c r="C230" s="17" t="s">
        <v>726</v>
      </c>
      <c r="D230" s="17" t="s">
        <v>128</v>
      </c>
      <c r="E230" s="16"/>
      <c r="F230" s="17" t="s">
        <v>492</v>
      </c>
      <c r="G230" s="16" t="s">
        <v>265</v>
      </c>
      <c r="H230" s="17" t="s">
        <v>483</v>
      </c>
      <c r="I230" s="16" t="s">
        <v>217</v>
      </c>
      <c r="J230" s="16"/>
      <c r="K230" s="18">
        <v>2.38</v>
      </c>
      <c r="L230" s="16" t="s">
        <v>80</v>
      </c>
      <c r="M230" s="18">
        <v>3.3</v>
      </c>
      <c r="N230" s="18">
        <v>2.83</v>
      </c>
      <c r="O230" s="18">
        <v>434007.69</v>
      </c>
      <c r="P230" s="18">
        <v>101.6</v>
      </c>
      <c r="Q230" s="18">
        <v>440.95</v>
      </c>
      <c r="R230" s="18">
        <v>0.06</v>
      </c>
      <c r="S230" s="18">
        <v>0.24</v>
      </c>
      <c r="T230" s="18">
        <v>0.09</v>
      </c>
      <c r="U230" s="16"/>
    </row>
    <row r="231" spans="1:21" ht="12.75">
      <c r="A231" s="16"/>
      <c r="B231" s="16" t="s">
        <v>727</v>
      </c>
      <c r="C231" s="17" t="s">
        <v>728</v>
      </c>
      <c r="D231" s="17" t="s">
        <v>128</v>
      </c>
      <c r="E231" s="16"/>
      <c r="F231" s="17" t="s">
        <v>729</v>
      </c>
      <c r="G231" s="16" t="s">
        <v>425</v>
      </c>
      <c r="H231" s="17" t="s">
        <v>483</v>
      </c>
      <c r="I231" s="16" t="s">
        <v>217</v>
      </c>
      <c r="J231" s="16"/>
      <c r="K231" s="18">
        <v>3.41</v>
      </c>
      <c r="L231" s="16" t="s">
        <v>80</v>
      </c>
      <c r="M231" s="18">
        <v>3.5</v>
      </c>
      <c r="N231" s="18">
        <v>2.6</v>
      </c>
      <c r="O231" s="18">
        <v>831250</v>
      </c>
      <c r="P231" s="18">
        <v>104.31</v>
      </c>
      <c r="Q231" s="18">
        <v>867.08</v>
      </c>
      <c r="R231" s="18">
        <v>0.79</v>
      </c>
      <c r="S231" s="18">
        <v>0.48</v>
      </c>
      <c r="T231" s="18">
        <v>0.18</v>
      </c>
      <c r="U231" s="16"/>
    </row>
    <row r="232" spans="1:21" ht="12.75">
      <c r="A232" s="16"/>
      <c r="B232" s="16" t="s">
        <v>730</v>
      </c>
      <c r="C232" s="17" t="s">
        <v>731</v>
      </c>
      <c r="D232" s="17" t="s">
        <v>128</v>
      </c>
      <c r="E232" s="16"/>
      <c r="F232" s="17" t="s">
        <v>395</v>
      </c>
      <c r="G232" s="16" t="s">
        <v>183</v>
      </c>
      <c r="H232" s="17" t="s">
        <v>487</v>
      </c>
      <c r="I232" s="16" t="s">
        <v>79</v>
      </c>
      <c r="J232" s="16"/>
      <c r="K232" s="18">
        <v>2.62</v>
      </c>
      <c r="L232" s="16" t="s">
        <v>80</v>
      </c>
      <c r="M232" s="18">
        <v>1.63</v>
      </c>
      <c r="N232" s="18">
        <v>1.19</v>
      </c>
      <c r="O232" s="18">
        <v>17928</v>
      </c>
      <c r="P232" s="18">
        <v>101.19</v>
      </c>
      <c r="Q232" s="18">
        <v>18.14</v>
      </c>
      <c r="R232" s="18">
        <v>0.02</v>
      </c>
      <c r="S232" s="18">
        <v>0.01</v>
      </c>
      <c r="T232" s="18">
        <v>0</v>
      </c>
      <c r="U232" s="16"/>
    </row>
    <row r="233" spans="1:21" ht="12.75">
      <c r="A233" s="16"/>
      <c r="B233" s="16" t="s">
        <v>732</v>
      </c>
      <c r="C233" s="17" t="s">
        <v>733</v>
      </c>
      <c r="D233" s="17" t="s">
        <v>128</v>
      </c>
      <c r="E233" s="16"/>
      <c r="F233" s="17" t="s">
        <v>502</v>
      </c>
      <c r="G233" s="16" t="s">
        <v>300</v>
      </c>
      <c r="H233" s="17" t="s">
        <v>503</v>
      </c>
      <c r="I233" s="16" t="s">
        <v>79</v>
      </c>
      <c r="J233" s="16"/>
      <c r="K233" s="18">
        <v>5.02</v>
      </c>
      <c r="L233" s="16" t="s">
        <v>80</v>
      </c>
      <c r="M233" s="18">
        <v>5.9</v>
      </c>
      <c r="N233" s="18">
        <v>4.11</v>
      </c>
      <c r="O233" s="18">
        <v>10000</v>
      </c>
      <c r="P233" s="18">
        <v>109.29</v>
      </c>
      <c r="Q233" s="18">
        <v>10.93</v>
      </c>
      <c r="R233" s="18">
        <v>0</v>
      </c>
      <c r="S233" s="18">
        <v>0.01</v>
      </c>
      <c r="T233" s="18">
        <v>0</v>
      </c>
      <c r="U233" s="16"/>
    </row>
    <row r="234" spans="1:21" ht="12.75">
      <c r="A234" s="16"/>
      <c r="B234" s="16" t="s">
        <v>734</v>
      </c>
      <c r="C234" s="17" t="s">
        <v>735</v>
      </c>
      <c r="D234" s="17" t="s">
        <v>128</v>
      </c>
      <c r="E234" s="16"/>
      <c r="F234" s="17" t="s">
        <v>511</v>
      </c>
      <c r="G234" s="16" t="s">
        <v>352</v>
      </c>
      <c r="H234" s="17" t="s">
        <v>512</v>
      </c>
      <c r="I234" s="16" t="s">
        <v>79</v>
      </c>
      <c r="J234" s="16"/>
      <c r="K234" s="18">
        <v>0</v>
      </c>
      <c r="L234" s="16" t="s">
        <v>80</v>
      </c>
      <c r="M234" s="18">
        <v>6.7</v>
      </c>
      <c r="N234" s="18">
        <v>1.52</v>
      </c>
      <c r="O234" s="18">
        <v>370457.09</v>
      </c>
      <c r="P234" s="18">
        <v>100</v>
      </c>
      <c r="Q234" s="18">
        <v>370.46</v>
      </c>
      <c r="R234" s="18">
        <v>0.17</v>
      </c>
      <c r="S234" s="18">
        <v>0.2</v>
      </c>
      <c r="T234" s="18">
        <v>0.08</v>
      </c>
      <c r="U234" s="16"/>
    </row>
    <row r="235" spans="1:21" ht="12.75">
      <c r="A235" s="16"/>
      <c r="B235" s="16" t="s">
        <v>736</v>
      </c>
      <c r="C235" s="17" t="s">
        <v>737</v>
      </c>
      <c r="D235" s="17" t="s">
        <v>128</v>
      </c>
      <c r="E235" s="16"/>
      <c r="F235" s="17" t="s">
        <v>511</v>
      </c>
      <c r="G235" s="16" t="s">
        <v>352</v>
      </c>
      <c r="H235" s="17" t="s">
        <v>512</v>
      </c>
      <c r="I235" s="16" t="s">
        <v>79</v>
      </c>
      <c r="J235" s="16"/>
      <c r="K235" s="18">
        <v>1.02</v>
      </c>
      <c r="L235" s="16" t="s">
        <v>80</v>
      </c>
      <c r="M235" s="18">
        <v>6.7</v>
      </c>
      <c r="N235" s="18">
        <v>1.52</v>
      </c>
      <c r="O235" s="18">
        <v>277842.82</v>
      </c>
      <c r="P235" s="18">
        <v>105.06</v>
      </c>
      <c r="Q235" s="18">
        <v>291.9</v>
      </c>
      <c r="R235" s="18">
        <v>0.12</v>
      </c>
      <c r="S235" s="18">
        <v>0.16</v>
      </c>
      <c r="T235" s="18">
        <v>0.06</v>
      </c>
      <c r="U235" s="16"/>
    </row>
    <row r="236" spans="1:21" ht="12.75">
      <c r="A236" s="16"/>
      <c r="B236" s="16" t="s">
        <v>738</v>
      </c>
      <c r="C236" s="17" t="s">
        <v>739</v>
      </c>
      <c r="D236" s="17" t="s">
        <v>128</v>
      </c>
      <c r="E236" s="16"/>
      <c r="F236" s="17" t="s">
        <v>521</v>
      </c>
      <c r="G236" s="16" t="s">
        <v>352</v>
      </c>
      <c r="H236" s="17" t="s">
        <v>522</v>
      </c>
      <c r="I236" s="16" t="s">
        <v>79</v>
      </c>
      <c r="J236" s="16"/>
      <c r="K236" s="18">
        <v>1.41</v>
      </c>
      <c r="L236" s="16" t="s">
        <v>80</v>
      </c>
      <c r="M236" s="18">
        <v>6.6</v>
      </c>
      <c r="N236" s="18">
        <v>9.2</v>
      </c>
      <c r="O236" s="18">
        <v>188314.75</v>
      </c>
      <c r="P236" s="18">
        <v>96.99</v>
      </c>
      <c r="Q236" s="18">
        <v>182.65</v>
      </c>
      <c r="R236" s="18">
        <v>0.09</v>
      </c>
      <c r="S236" s="18">
        <v>0.1</v>
      </c>
      <c r="T236" s="18">
        <v>0.04</v>
      </c>
      <c r="U236" s="16"/>
    </row>
    <row r="237" spans="1:21" ht="12.75">
      <c r="A237" s="16"/>
      <c r="B237" s="16" t="s">
        <v>740</v>
      </c>
      <c r="C237" s="17" t="s">
        <v>741</v>
      </c>
      <c r="D237" s="17" t="s">
        <v>128</v>
      </c>
      <c r="E237" s="16"/>
      <c r="F237" s="17" t="s">
        <v>742</v>
      </c>
      <c r="G237" s="16" t="s">
        <v>215</v>
      </c>
      <c r="H237" s="16" t="s">
        <v>130</v>
      </c>
      <c r="I237" s="16" t="s">
        <v>130</v>
      </c>
      <c r="J237" s="16"/>
      <c r="K237" s="18">
        <v>2.82</v>
      </c>
      <c r="L237" s="16" t="s">
        <v>80</v>
      </c>
      <c r="M237" s="18">
        <v>6</v>
      </c>
      <c r="N237" s="18">
        <v>2.94</v>
      </c>
      <c r="O237" s="18">
        <v>105772.85</v>
      </c>
      <c r="P237" s="18">
        <v>106.75</v>
      </c>
      <c r="Q237" s="18">
        <v>112.91</v>
      </c>
      <c r="R237" s="18">
        <v>0.04</v>
      </c>
      <c r="S237" s="18">
        <v>0.06</v>
      </c>
      <c r="T237" s="18">
        <v>0.02</v>
      </c>
      <c r="U237" s="16"/>
    </row>
    <row r="238" spans="1:21" ht="12.75">
      <c r="A238" s="16"/>
      <c r="B238" s="16" t="s">
        <v>743</v>
      </c>
      <c r="C238" s="17" t="s">
        <v>744</v>
      </c>
      <c r="D238" s="17" t="s">
        <v>128</v>
      </c>
      <c r="E238" s="16"/>
      <c r="F238" s="17" t="s">
        <v>745</v>
      </c>
      <c r="G238" s="16" t="s">
        <v>529</v>
      </c>
      <c r="H238" s="16" t="s">
        <v>130</v>
      </c>
      <c r="I238" s="16" t="s">
        <v>130</v>
      </c>
      <c r="J238" s="16"/>
      <c r="K238" s="18">
        <v>0.92</v>
      </c>
      <c r="L238" s="16" t="s">
        <v>80</v>
      </c>
      <c r="M238" s="18">
        <v>5.7</v>
      </c>
      <c r="N238" s="18">
        <v>0.73</v>
      </c>
      <c r="O238" s="18">
        <v>572185</v>
      </c>
      <c r="P238" s="18">
        <v>105</v>
      </c>
      <c r="Q238" s="18">
        <v>600.79</v>
      </c>
      <c r="R238" s="18">
        <v>0.56</v>
      </c>
      <c r="S238" s="18">
        <v>0.33</v>
      </c>
      <c r="T238" s="18">
        <v>0.13</v>
      </c>
      <c r="U238" s="16"/>
    </row>
    <row r="239" spans="1:21" ht="12.75">
      <c r="A239" s="7"/>
      <c r="B239" s="7" t="s">
        <v>174</v>
      </c>
      <c r="C239" s="7"/>
      <c r="D239" s="7"/>
      <c r="E239" s="7"/>
      <c r="F239" s="7"/>
      <c r="G239" s="7"/>
      <c r="H239" s="7"/>
      <c r="I239" s="7"/>
      <c r="J239" s="7"/>
      <c r="K239" s="15">
        <v>0</v>
      </c>
      <c r="L239" s="7"/>
      <c r="M239" s="15">
        <v>0</v>
      </c>
      <c r="N239" s="15">
        <v>0</v>
      </c>
      <c r="O239" s="15">
        <v>0</v>
      </c>
      <c r="P239" s="7"/>
      <c r="Q239" s="15">
        <v>0</v>
      </c>
      <c r="R239" s="7"/>
      <c r="S239" s="15">
        <v>0</v>
      </c>
      <c r="T239" s="15">
        <v>0</v>
      </c>
      <c r="U239" s="7"/>
    </row>
    <row r="240" spans="1:21" ht="12.75">
      <c r="A240" s="7"/>
      <c r="B240" s="7" t="s">
        <v>746</v>
      </c>
      <c r="C240" s="7"/>
      <c r="D240" s="7"/>
      <c r="E240" s="7"/>
      <c r="F240" s="7"/>
      <c r="G240" s="7"/>
      <c r="H240" s="7"/>
      <c r="I240" s="7"/>
      <c r="J240" s="7"/>
      <c r="K240" s="15">
        <v>0</v>
      </c>
      <c r="L240" s="7"/>
      <c r="M240" s="15">
        <v>0</v>
      </c>
      <c r="N240" s="15">
        <v>0</v>
      </c>
      <c r="O240" s="15">
        <v>0</v>
      </c>
      <c r="P240" s="7"/>
      <c r="Q240" s="15">
        <v>0</v>
      </c>
      <c r="R240" s="7"/>
      <c r="S240" s="15">
        <v>0</v>
      </c>
      <c r="T240" s="15">
        <v>0</v>
      </c>
      <c r="U240" s="7"/>
    </row>
    <row r="241" spans="1:21" ht="12.75">
      <c r="A241" s="7"/>
      <c r="B241" s="7" t="s">
        <v>102</v>
      </c>
      <c r="C241" s="7"/>
      <c r="D241" s="7"/>
      <c r="E241" s="7"/>
      <c r="F241" s="7"/>
      <c r="G241" s="7"/>
      <c r="H241" s="7"/>
      <c r="I241" s="7"/>
      <c r="J241" s="7"/>
      <c r="K241" s="15">
        <v>0</v>
      </c>
      <c r="L241" s="7"/>
      <c r="M241" s="15">
        <v>4.85</v>
      </c>
      <c r="N241" s="15">
        <v>0</v>
      </c>
      <c r="O241" s="15">
        <v>2541000</v>
      </c>
      <c r="P241" s="7"/>
      <c r="Q241" s="15">
        <v>10284.54</v>
      </c>
      <c r="R241" s="7"/>
      <c r="S241" s="15">
        <v>5.67</v>
      </c>
      <c r="T241" s="15">
        <v>2.19</v>
      </c>
      <c r="U241" s="7"/>
    </row>
    <row r="242" spans="1:21" ht="12.75">
      <c r="A242" s="7"/>
      <c r="B242" s="7" t="s">
        <v>176</v>
      </c>
      <c r="C242" s="7"/>
      <c r="D242" s="7"/>
      <c r="E242" s="7"/>
      <c r="F242" s="7"/>
      <c r="G242" s="7"/>
      <c r="H242" s="7"/>
      <c r="I242" s="7"/>
      <c r="J242" s="7"/>
      <c r="K242" s="15">
        <v>0</v>
      </c>
      <c r="L242" s="7"/>
      <c r="M242" s="15">
        <v>0</v>
      </c>
      <c r="N242" s="15">
        <v>0</v>
      </c>
      <c r="O242" s="15">
        <v>0</v>
      </c>
      <c r="P242" s="7"/>
      <c r="Q242" s="15">
        <v>0</v>
      </c>
      <c r="R242" s="7"/>
      <c r="S242" s="15">
        <v>0</v>
      </c>
      <c r="T242" s="15">
        <v>0</v>
      </c>
      <c r="U242" s="7"/>
    </row>
    <row r="243" spans="1:21" ht="12.75">
      <c r="A243" s="7"/>
      <c r="B243" s="7" t="s">
        <v>175</v>
      </c>
      <c r="C243" s="7"/>
      <c r="D243" s="7"/>
      <c r="E243" s="7"/>
      <c r="F243" s="7"/>
      <c r="G243" s="7"/>
      <c r="H243" s="7"/>
      <c r="I243" s="7"/>
      <c r="J243" s="7"/>
      <c r="K243" s="15">
        <v>0</v>
      </c>
      <c r="L243" s="7"/>
      <c r="M243" s="15">
        <v>4.85</v>
      </c>
      <c r="N243" s="15">
        <v>0</v>
      </c>
      <c r="O243" s="15">
        <v>2541000</v>
      </c>
      <c r="P243" s="7"/>
      <c r="Q243" s="15">
        <v>10284.54</v>
      </c>
      <c r="R243" s="7"/>
      <c r="S243" s="15">
        <v>5.67</v>
      </c>
      <c r="T243" s="15">
        <v>2.19</v>
      </c>
      <c r="U243" s="7"/>
    </row>
    <row r="244" spans="1:21" ht="12.75">
      <c r="A244" s="16"/>
      <c r="B244" s="17" t="s">
        <v>747</v>
      </c>
      <c r="C244" s="17" t="s">
        <v>748</v>
      </c>
      <c r="D244" s="17" t="s">
        <v>749</v>
      </c>
      <c r="E244" s="16" t="s">
        <v>750</v>
      </c>
      <c r="F244" s="17" t="s">
        <v>751</v>
      </c>
      <c r="G244" s="17" t="s">
        <v>752</v>
      </c>
      <c r="H244" s="17" t="s">
        <v>386</v>
      </c>
      <c r="I244" s="17" t="s">
        <v>163</v>
      </c>
      <c r="J244" s="16"/>
      <c r="K244" s="18">
        <v>0</v>
      </c>
      <c r="L244" s="16" t="s">
        <v>44</v>
      </c>
      <c r="M244" s="18">
        <v>3.62</v>
      </c>
      <c r="N244" s="18">
        <v>0</v>
      </c>
      <c r="O244" s="18">
        <v>200000</v>
      </c>
      <c r="P244" s="18">
        <v>101.9</v>
      </c>
      <c r="Q244" s="18">
        <v>783.43</v>
      </c>
      <c r="R244" s="18">
        <v>0</v>
      </c>
      <c r="S244" s="18">
        <v>0.43</v>
      </c>
      <c r="T244" s="18">
        <v>0.17</v>
      </c>
      <c r="U244" s="17" t="s">
        <v>753</v>
      </c>
    </row>
    <row r="245" spans="1:21" ht="12.75">
      <c r="A245" s="16"/>
      <c r="B245" s="17" t="s">
        <v>754</v>
      </c>
      <c r="C245" s="17" t="s">
        <v>755</v>
      </c>
      <c r="D245" s="17" t="s">
        <v>756</v>
      </c>
      <c r="E245" s="16" t="s">
        <v>750</v>
      </c>
      <c r="F245" s="17" t="s">
        <v>757</v>
      </c>
      <c r="G245" s="17" t="s">
        <v>758</v>
      </c>
      <c r="H245" s="17" t="s">
        <v>441</v>
      </c>
      <c r="I245" s="17" t="s">
        <v>163</v>
      </c>
      <c r="J245" s="16"/>
      <c r="K245" s="18">
        <v>0</v>
      </c>
      <c r="L245" s="16" t="s">
        <v>44</v>
      </c>
      <c r="M245" s="18">
        <v>3.37</v>
      </c>
      <c r="N245" s="18">
        <v>0</v>
      </c>
      <c r="O245" s="18">
        <v>200000</v>
      </c>
      <c r="P245" s="18">
        <v>102.53</v>
      </c>
      <c r="Q245" s="18">
        <v>788.22</v>
      </c>
      <c r="R245" s="18">
        <v>0</v>
      </c>
      <c r="S245" s="18">
        <v>0.43</v>
      </c>
      <c r="T245" s="18">
        <v>0.17</v>
      </c>
      <c r="U245" s="17" t="s">
        <v>759</v>
      </c>
    </row>
    <row r="246" spans="1:21" ht="12.75">
      <c r="A246" s="16"/>
      <c r="B246" s="17" t="s">
        <v>760</v>
      </c>
      <c r="C246" s="17" t="s">
        <v>761</v>
      </c>
      <c r="D246" s="17" t="s">
        <v>756</v>
      </c>
      <c r="E246" s="16" t="s">
        <v>750</v>
      </c>
      <c r="F246" s="17" t="s">
        <v>762</v>
      </c>
      <c r="G246" s="17" t="s">
        <v>763</v>
      </c>
      <c r="H246" s="17" t="s">
        <v>487</v>
      </c>
      <c r="I246" s="17" t="s">
        <v>163</v>
      </c>
      <c r="J246" s="16"/>
      <c r="K246" s="18">
        <v>0</v>
      </c>
      <c r="L246" s="16" t="s">
        <v>44</v>
      </c>
      <c r="M246" s="18">
        <v>3.3</v>
      </c>
      <c r="N246" s="18">
        <v>0</v>
      </c>
      <c r="O246" s="18">
        <v>38000</v>
      </c>
      <c r="P246" s="18">
        <v>102.85</v>
      </c>
      <c r="Q246" s="18">
        <v>150.24</v>
      </c>
      <c r="R246" s="18">
        <v>0</v>
      </c>
      <c r="S246" s="18">
        <v>0.08</v>
      </c>
      <c r="T246" s="18">
        <v>0.03</v>
      </c>
      <c r="U246" s="17" t="s">
        <v>764</v>
      </c>
    </row>
    <row r="247" spans="1:21" ht="12.75">
      <c r="A247" s="16"/>
      <c r="B247" s="17" t="s">
        <v>765</v>
      </c>
      <c r="C247" s="17" t="s">
        <v>766</v>
      </c>
      <c r="D247" s="17" t="s">
        <v>756</v>
      </c>
      <c r="E247" s="16" t="s">
        <v>750</v>
      </c>
      <c r="F247" s="17" t="s">
        <v>767</v>
      </c>
      <c r="G247" s="17" t="s">
        <v>768</v>
      </c>
      <c r="H247" s="17" t="s">
        <v>503</v>
      </c>
      <c r="I247" s="17" t="s">
        <v>163</v>
      </c>
      <c r="J247" s="16"/>
      <c r="K247" s="18">
        <v>0</v>
      </c>
      <c r="L247" s="16" t="s">
        <v>44</v>
      </c>
      <c r="M247" s="18">
        <v>5.2</v>
      </c>
      <c r="N247" s="18">
        <v>0</v>
      </c>
      <c r="O247" s="18">
        <v>112000</v>
      </c>
      <c r="P247" s="18">
        <v>109.23</v>
      </c>
      <c r="Q247" s="18">
        <v>470.28</v>
      </c>
      <c r="R247" s="18">
        <v>0</v>
      </c>
      <c r="S247" s="18">
        <v>0.26</v>
      </c>
      <c r="T247" s="18">
        <v>0.1</v>
      </c>
      <c r="U247" s="17" t="s">
        <v>769</v>
      </c>
    </row>
    <row r="248" spans="1:21" ht="12.75">
      <c r="A248" s="16"/>
      <c r="B248" s="17" t="s">
        <v>770</v>
      </c>
      <c r="C248" s="17" t="s">
        <v>771</v>
      </c>
      <c r="D248" s="17" t="s">
        <v>749</v>
      </c>
      <c r="E248" s="16" t="s">
        <v>750</v>
      </c>
      <c r="F248" s="17" t="s">
        <v>772</v>
      </c>
      <c r="G248" s="17" t="s">
        <v>752</v>
      </c>
      <c r="H248" s="17" t="s">
        <v>503</v>
      </c>
      <c r="I248" s="17" t="s">
        <v>163</v>
      </c>
      <c r="J248" s="16"/>
      <c r="K248" s="18">
        <v>0</v>
      </c>
      <c r="L248" s="16" t="s">
        <v>44</v>
      </c>
      <c r="M248" s="18">
        <v>5.62</v>
      </c>
      <c r="N248" s="18">
        <v>0</v>
      </c>
      <c r="O248" s="18">
        <v>110000</v>
      </c>
      <c r="P248" s="18">
        <v>109.92</v>
      </c>
      <c r="Q248" s="18">
        <v>464.78</v>
      </c>
      <c r="R248" s="18">
        <v>0</v>
      </c>
      <c r="S248" s="18">
        <v>0.26</v>
      </c>
      <c r="T248" s="18">
        <v>0.1</v>
      </c>
      <c r="U248" s="17" t="s">
        <v>773</v>
      </c>
    </row>
    <row r="249" spans="1:21" ht="12.75">
      <c r="A249" s="16"/>
      <c r="B249" s="17" t="s">
        <v>774</v>
      </c>
      <c r="C249" s="17" t="s">
        <v>775</v>
      </c>
      <c r="D249" s="16" t="s">
        <v>161</v>
      </c>
      <c r="E249" s="16" t="s">
        <v>750</v>
      </c>
      <c r="F249" s="17" t="s">
        <v>776</v>
      </c>
      <c r="G249" s="17" t="s">
        <v>777</v>
      </c>
      <c r="H249" s="17" t="s">
        <v>503</v>
      </c>
      <c r="I249" s="17" t="s">
        <v>163</v>
      </c>
      <c r="J249" s="16"/>
      <c r="K249" s="18">
        <v>0</v>
      </c>
      <c r="L249" s="16" t="s">
        <v>44</v>
      </c>
      <c r="M249" s="18">
        <v>5.62</v>
      </c>
      <c r="N249" s="18">
        <v>0</v>
      </c>
      <c r="O249" s="18">
        <v>100000</v>
      </c>
      <c r="P249" s="18">
        <v>102.13</v>
      </c>
      <c r="Q249" s="18">
        <v>392.6</v>
      </c>
      <c r="R249" s="18">
        <v>0</v>
      </c>
      <c r="S249" s="18">
        <v>0.22</v>
      </c>
      <c r="T249" s="18">
        <v>0.08</v>
      </c>
      <c r="U249" s="17" t="s">
        <v>778</v>
      </c>
    </row>
    <row r="250" spans="1:21" ht="12.75">
      <c r="A250" s="16"/>
      <c r="B250" s="17" t="s">
        <v>779</v>
      </c>
      <c r="C250" s="17" t="s">
        <v>780</v>
      </c>
      <c r="D250" s="17" t="s">
        <v>749</v>
      </c>
      <c r="E250" s="16" t="s">
        <v>750</v>
      </c>
      <c r="F250" s="17" t="s">
        <v>781</v>
      </c>
      <c r="G250" s="17" t="s">
        <v>782</v>
      </c>
      <c r="H250" s="17" t="s">
        <v>503</v>
      </c>
      <c r="I250" s="17" t="s">
        <v>163</v>
      </c>
      <c r="J250" s="16"/>
      <c r="K250" s="18">
        <v>0</v>
      </c>
      <c r="L250" s="16" t="s">
        <v>44</v>
      </c>
      <c r="M250" s="18">
        <v>3.37</v>
      </c>
      <c r="N250" s="18">
        <v>0</v>
      </c>
      <c r="O250" s="18">
        <v>80000</v>
      </c>
      <c r="P250" s="18">
        <v>100.2</v>
      </c>
      <c r="Q250" s="18">
        <v>308.14</v>
      </c>
      <c r="R250" s="18">
        <v>0</v>
      </c>
      <c r="S250" s="18">
        <v>0.17</v>
      </c>
      <c r="T250" s="18">
        <v>0.07</v>
      </c>
      <c r="U250" s="17" t="s">
        <v>783</v>
      </c>
    </row>
    <row r="251" spans="1:21" ht="12.75">
      <c r="A251" s="16"/>
      <c r="B251" s="17" t="s">
        <v>784</v>
      </c>
      <c r="C251" s="17" t="s">
        <v>785</v>
      </c>
      <c r="D251" s="17" t="s">
        <v>786</v>
      </c>
      <c r="E251" s="16" t="s">
        <v>750</v>
      </c>
      <c r="F251" s="17" t="s">
        <v>787</v>
      </c>
      <c r="G251" s="17" t="s">
        <v>788</v>
      </c>
      <c r="H251" s="17" t="s">
        <v>503</v>
      </c>
      <c r="I251" s="17" t="s">
        <v>163</v>
      </c>
      <c r="J251" s="16"/>
      <c r="K251" s="18">
        <v>0</v>
      </c>
      <c r="L251" s="16" t="s">
        <v>44</v>
      </c>
      <c r="M251" s="18">
        <v>4.25</v>
      </c>
      <c r="N251" s="18">
        <v>0</v>
      </c>
      <c r="O251" s="18">
        <v>60000</v>
      </c>
      <c r="P251" s="18">
        <v>98.79</v>
      </c>
      <c r="Q251" s="18">
        <v>227.86</v>
      </c>
      <c r="R251" s="18">
        <v>0</v>
      </c>
      <c r="S251" s="18">
        <v>0.13</v>
      </c>
      <c r="T251" s="18">
        <v>0.05</v>
      </c>
      <c r="U251" s="17" t="s">
        <v>789</v>
      </c>
    </row>
    <row r="252" spans="1:21" ht="12.75">
      <c r="A252" s="16"/>
      <c r="B252" s="17" t="s">
        <v>790</v>
      </c>
      <c r="C252" s="17" t="s">
        <v>791</v>
      </c>
      <c r="D252" s="17" t="s">
        <v>756</v>
      </c>
      <c r="E252" s="16" t="s">
        <v>750</v>
      </c>
      <c r="F252" s="17" t="s">
        <v>792</v>
      </c>
      <c r="G252" s="17" t="s">
        <v>782</v>
      </c>
      <c r="H252" s="17" t="s">
        <v>793</v>
      </c>
      <c r="I252" s="17" t="s">
        <v>794</v>
      </c>
      <c r="J252" s="16"/>
      <c r="K252" s="18">
        <v>0</v>
      </c>
      <c r="L252" s="16" t="s">
        <v>44</v>
      </c>
      <c r="M252" s="18">
        <v>3.3</v>
      </c>
      <c r="N252" s="18">
        <v>0</v>
      </c>
      <c r="O252" s="18">
        <v>70000</v>
      </c>
      <c r="P252" s="18">
        <v>103.25</v>
      </c>
      <c r="Q252" s="18">
        <v>277.82</v>
      </c>
      <c r="R252" s="18">
        <v>0</v>
      </c>
      <c r="S252" s="18">
        <v>0.15</v>
      </c>
      <c r="T252" s="18">
        <v>0.06</v>
      </c>
      <c r="U252" s="17" t="s">
        <v>795</v>
      </c>
    </row>
    <row r="253" spans="1:21" ht="12.75">
      <c r="A253" s="16"/>
      <c r="B253" s="17" t="s">
        <v>796</v>
      </c>
      <c r="C253" s="17" t="s">
        <v>797</v>
      </c>
      <c r="D253" s="17" t="s">
        <v>756</v>
      </c>
      <c r="E253" s="16" t="s">
        <v>750</v>
      </c>
      <c r="F253" s="17" t="s">
        <v>798</v>
      </c>
      <c r="G253" s="17" t="s">
        <v>799</v>
      </c>
      <c r="H253" s="17" t="s">
        <v>800</v>
      </c>
      <c r="I253" s="17" t="s">
        <v>794</v>
      </c>
      <c r="J253" s="16"/>
      <c r="K253" s="18">
        <v>0</v>
      </c>
      <c r="L253" s="16" t="s">
        <v>44</v>
      </c>
      <c r="M253" s="18">
        <v>5.45</v>
      </c>
      <c r="N253" s="18">
        <v>0</v>
      </c>
      <c r="O253" s="18">
        <v>110000</v>
      </c>
      <c r="P253" s="18">
        <v>111.13</v>
      </c>
      <c r="Q253" s="18">
        <v>469.92</v>
      </c>
      <c r="R253" s="18">
        <v>0</v>
      </c>
      <c r="S253" s="18">
        <v>0.26</v>
      </c>
      <c r="T253" s="18">
        <v>0.1</v>
      </c>
      <c r="U253" s="17" t="s">
        <v>801</v>
      </c>
    </row>
    <row r="254" spans="1:21" ht="12.75">
      <c r="A254" s="16"/>
      <c r="B254" s="17" t="s">
        <v>802</v>
      </c>
      <c r="C254" s="17" t="s">
        <v>803</v>
      </c>
      <c r="D254" s="17" t="s">
        <v>756</v>
      </c>
      <c r="E254" s="16" t="s">
        <v>750</v>
      </c>
      <c r="F254" s="17" t="s">
        <v>804</v>
      </c>
      <c r="G254" s="17" t="s">
        <v>805</v>
      </c>
      <c r="H254" s="17" t="s">
        <v>162</v>
      </c>
      <c r="I254" s="17" t="s">
        <v>163</v>
      </c>
      <c r="J254" s="16"/>
      <c r="K254" s="18">
        <v>0</v>
      </c>
      <c r="L254" s="16" t="s">
        <v>44</v>
      </c>
      <c r="M254" s="18">
        <v>5.2</v>
      </c>
      <c r="N254" s="18">
        <v>0</v>
      </c>
      <c r="O254" s="18">
        <v>113000</v>
      </c>
      <c r="P254" s="18">
        <v>108.73</v>
      </c>
      <c r="Q254" s="18">
        <v>472.28</v>
      </c>
      <c r="R254" s="18">
        <v>0</v>
      </c>
      <c r="S254" s="18">
        <v>0.26</v>
      </c>
      <c r="T254" s="18">
        <v>0.1</v>
      </c>
      <c r="U254" s="17" t="s">
        <v>806</v>
      </c>
    </row>
    <row r="255" spans="1:21" ht="12.75">
      <c r="A255" s="16"/>
      <c r="B255" s="17" t="s">
        <v>807</v>
      </c>
      <c r="C255" s="17" t="s">
        <v>808</v>
      </c>
      <c r="D255" s="16" t="s">
        <v>161</v>
      </c>
      <c r="E255" s="16" t="s">
        <v>750</v>
      </c>
      <c r="F255" s="17" t="s">
        <v>809</v>
      </c>
      <c r="G255" s="17" t="s">
        <v>782</v>
      </c>
      <c r="H255" s="17" t="s">
        <v>162</v>
      </c>
      <c r="I255" s="17" t="s">
        <v>163</v>
      </c>
      <c r="J255" s="16"/>
      <c r="K255" s="18">
        <v>0</v>
      </c>
      <c r="L255" s="16" t="s">
        <v>44</v>
      </c>
      <c r="M255" s="18">
        <v>6</v>
      </c>
      <c r="N255" s="18">
        <v>0</v>
      </c>
      <c r="O255" s="18">
        <v>70000</v>
      </c>
      <c r="P255" s="18">
        <v>102.2</v>
      </c>
      <c r="Q255" s="18">
        <v>275.01</v>
      </c>
      <c r="R255" s="18">
        <v>0</v>
      </c>
      <c r="S255" s="18">
        <v>0.15</v>
      </c>
      <c r="T255" s="18">
        <v>0.06</v>
      </c>
      <c r="U255" s="17" t="s">
        <v>810</v>
      </c>
    </row>
    <row r="256" spans="1:21" ht="12.75">
      <c r="A256" s="16"/>
      <c r="B256" s="17" t="s">
        <v>811</v>
      </c>
      <c r="C256" s="17" t="s">
        <v>812</v>
      </c>
      <c r="D256" s="16" t="s">
        <v>161</v>
      </c>
      <c r="E256" s="16" t="s">
        <v>750</v>
      </c>
      <c r="F256" s="17" t="s">
        <v>813</v>
      </c>
      <c r="G256" s="17" t="s">
        <v>782</v>
      </c>
      <c r="H256" s="17" t="s">
        <v>162</v>
      </c>
      <c r="I256" s="17" t="s">
        <v>163</v>
      </c>
      <c r="J256" s="16"/>
      <c r="K256" s="18">
        <v>0</v>
      </c>
      <c r="L256" s="16" t="s">
        <v>44</v>
      </c>
      <c r="M256" s="18">
        <v>6.62</v>
      </c>
      <c r="N256" s="18">
        <v>0</v>
      </c>
      <c r="O256" s="18">
        <v>109000</v>
      </c>
      <c r="P256" s="18">
        <v>113.99</v>
      </c>
      <c r="Q256" s="18">
        <v>477.6</v>
      </c>
      <c r="R256" s="18">
        <v>0</v>
      </c>
      <c r="S256" s="18">
        <v>0.26</v>
      </c>
      <c r="T256" s="18">
        <v>0.1</v>
      </c>
      <c r="U256" s="17" t="s">
        <v>814</v>
      </c>
    </row>
    <row r="257" spans="1:21" ht="12.75">
      <c r="A257" s="16"/>
      <c r="B257" s="17" t="s">
        <v>815</v>
      </c>
      <c r="C257" s="17" t="s">
        <v>816</v>
      </c>
      <c r="D257" s="17" t="s">
        <v>749</v>
      </c>
      <c r="E257" s="16" t="s">
        <v>750</v>
      </c>
      <c r="F257" s="17" t="s">
        <v>817</v>
      </c>
      <c r="G257" s="17" t="s">
        <v>818</v>
      </c>
      <c r="H257" s="17" t="s">
        <v>162</v>
      </c>
      <c r="I257" s="17" t="s">
        <v>163</v>
      </c>
      <c r="J257" s="16"/>
      <c r="K257" s="18">
        <v>0</v>
      </c>
      <c r="L257" s="16" t="s">
        <v>44</v>
      </c>
      <c r="M257" s="18">
        <v>2.8</v>
      </c>
      <c r="N257" s="18">
        <v>0</v>
      </c>
      <c r="O257" s="18">
        <v>180000</v>
      </c>
      <c r="P257" s="18">
        <v>95.3</v>
      </c>
      <c r="Q257" s="18">
        <v>659.38</v>
      </c>
      <c r="R257" s="18">
        <v>0</v>
      </c>
      <c r="S257" s="18">
        <v>0.36</v>
      </c>
      <c r="T257" s="18">
        <v>0.14</v>
      </c>
      <c r="U257" s="17" t="s">
        <v>819</v>
      </c>
    </row>
    <row r="258" spans="1:21" ht="12.75">
      <c r="A258" s="16"/>
      <c r="B258" s="17" t="s">
        <v>820</v>
      </c>
      <c r="C258" s="17" t="s">
        <v>821</v>
      </c>
      <c r="D258" s="17" t="s">
        <v>749</v>
      </c>
      <c r="E258" s="16" t="s">
        <v>750</v>
      </c>
      <c r="F258" s="17" t="s">
        <v>822</v>
      </c>
      <c r="G258" s="17" t="s">
        <v>823</v>
      </c>
      <c r="H258" s="17" t="s">
        <v>162</v>
      </c>
      <c r="I258" s="17" t="s">
        <v>163</v>
      </c>
      <c r="J258" s="16"/>
      <c r="K258" s="18">
        <v>0</v>
      </c>
      <c r="L258" s="16" t="s">
        <v>44</v>
      </c>
      <c r="M258" s="18">
        <v>6.12</v>
      </c>
      <c r="N258" s="18">
        <v>0</v>
      </c>
      <c r="O258" s="18">
        <v>109000</v>
      </c>
      <c r="P258" s="18">
        <v>113.14</v>
      </c>
      <c r="Q258" s="18">
        <v>474.06</v>
      </c>
      <c r="R258" s="18">
        <v>0</v>
      </c>
      <c r="S258" s="18">
        <v>0.26</v>
      </c>
      <c r="T258" s="18">
        <v>0.1</v>
      </c>
      <c r="U258" s="17" t="s">
        <v>824</v>
      </c>
    </row>
    <row r="259" spans="1:21" ht="12.75">
      <c r="A259" s="16"/>
      <c r="B259" s="17" t="s">
        <v>825</v>
      </c>
      <c r="C259" s="17" t="s">
        <v>826</v>
      </c>
      <c r="D259" s="17" t="s">
        <v>756</v>
      </c>
      <c r="E259" s="16" t="s">
        <v>750</v>
      </c>
      <c r="F259" s="17" t="s">
        <v>827</v>
      </c>
      <c r="G259" s="17" t="s">
        <v>782</v>
      </c>
      <c r="H259" s="17" t="s">
        <v>518</v>
      </c>
      <c r="I259" s="17" t="s">
        <v>794</v>
      </c>
      <c r="J259" s="16"/>
      <c r="K259" s="18">
        <v>0</v>
      </c>
      <c r="L259" s="16" t="s">
        <v>44</v>
      </c>
      <c r="M259" s="18">
        <v>3.45</v>
      </c>
      <c r="N259" s="18">
        <v>0</v>
      </c>
      <c r="O259" s="18">
        <v>60000</v>
      </c>
      <c r="P259" s="18">
        <v>98</v>
      </c>
      <c r="Q259" s="18">
        <v>226.02</v>
      </c>
      <c r="R259" s="18">
        <v>0</v>
      </c>
      <c r="S259" s="18">
        <v>0.12</v>
      </c>
      <c r="T259" s="18">
        <v>0.05</v>
      </c>
      <c r="U259" s="17" t="s">
        <v>828</v>
      </c>
    </row>
    <row r="260" spans="1:21" ht="12.75">
      <c r="A260" s="16"/>
      <c r="B260" s="17" t="s">
        <v>829</v>
      </c>
      <c r="C260" s="17" t="s">
        <v>830</v>
      </c>
      <c r="D260" s="17" t="s">
        <v>831</v>
      </c>
      <c r="E260" s="16" t="s">
        <v>750</v>
      </c>
      <c r="F260" s="17" t="s">
        <v>832</v>
      </c>
      <c r="G260" s="17" t="s">
        <v>833</v>
      </c>
      <c r="H260" s="17" t="s">
        <v>518</v>
      </c>
      <c r="I260" s="17" t="s">
        <v>794</v>
      </c>
      <c r="J260" s="16"/>
      <c r="K260" s="18">
        <v>0</v>
      </c>
      <c r="L260" s="16" t="s">
        <v>44</v>
      </c>
      <c r="M260" s="18">
        <v>4.12</v>
      </c>
      <c r="N260" s="18">
        <v>0</v>
      </c>
      <c r="O260" s="18">
        <v>70000</v>
      </c>
      <c r="P260" s="18">
        <v>100.82</v>
      </c>
      <c r="Q260" s="18">
        <v>271.29</v>
      </c>
      <c r="R260" s="18">
        <v>0</v>
      </c>
      <c r="S260" s="18">
        <v>0.15</v>
      </c>
      <c r="T260" s="18">
        <v>0.06</v>
      </c>
      <c r="U260" s="17" t="s">
        <v>834</v>
      </c>
    </row>
    <row r="261" spans="1:21" ht="12.75">
      <c r="A261" s="16"/>
      <c r="B261" s="17" t="s">
        <v>835</v>
      </c>
      <c r="C261" s="17" t="s">
        <v>836</v>
      </c>
      <c r="D261" s="17" t="s">
        <v>749</v>
      </c>
      <c r="E261" s="16" t="s">
        <v>750</v>
      </c>
      <c r="F261" s="17" t="s">
        <v>837</v>
      </c>
      <c r="G261" s="17" t="s">
        <v>838</v>
      </c>
      <c r="H261" s="17" t="s">
        <v>518</v>
      </c>
      <c r="I261" s="17" t="s">
        <v>794</v>
      </c>
      <c r="J261" s="16"/>
      <c r="K261" s="18">
        <v>0</v>
      </c>
      <c r="L261" s="16" t="s">
        <v>44</v>
      </c>
      <c r="M261" s="18">
        <v>5.5</v>
      </c>
      <c r="N261" s="18">
        <v>0</v>
      </c>
      <c r="O261" s="18">
        <v>140000</v>
      </c>
      <c r="P261" s="18">
        <v>106.63</v>
      </c>
      <c r="Q261" s="18">
        <v>573.84</v>
      </c>
      <c r="R261" s="18">
        <v>0</v>
      </c>
      <c r="S261" s="18">
        <v>0.32</v>
      </c>
      <c r="T261" s="18">
        <v>0.12</v>
      </c>
      <c r="U261" s="17" t="s">
        <v>839</v>
      </c>
    </row>
    <row r="262" spans="1:21" ht="12.75">
      <c r="A262" s="16"/>
      <c r="B262" s="17" t="s">
        <v>840</v>
      </c>
      <c r="C262" s="17" t="s">
        <v>841</v>
      </c>
      <c r="D262" s="17" t="s">
        <v>749</v>
      </c>
      <c r="E262" s="16" t="s">
        <v>750</v>
      </c>
      <c r="F262" s="17" t="s">
        <v>842</v>
      </c>
      <c r="G262" s="17" t="s">
        <v>833</v>
      </c>
      <c r="H262" s="17" t="s">
        <v>512</v>
      </c>
      <c r="I262" s="17" t="s">
        <v>163</v>
      </c>
      <c r="J262" s="16"/>
      <c r="K262" s="18">
        <v>0</v>
      </c>
      <c r="L262" s="16" t="s">
        <v>44</v>
      </c>
      <c r="M262" s="18">
        <v>3.75</v>
      </c>
      <c r="N262" s="18">
        <v>0</v>
      </c>
      <c r="O262" s="18">
        <v>133000</v>
      </c>
      <c r="P262" s="18">
        <v>101.57</v>
      </c>
      <c r="Q262" s="18">
        <v>519.29</v>
      </c>
      <c r="R262" s="18">
        <v>0</v>
      </c>
      <c r="S262" s="18">
        <v>0.29</v>
      </c>
      <c r="T262" s="18">
        <v>0.11</v>
      </c>
      <c r="U262" s="17" t="s">
        <v>843</v>
      </c>
    </row>
    <row r="263" spans="1:21" ht="12.75">
      <c r="A263" s="16"/>
      <c r="B263" s="17" t="s">
        <v>844</v>
      </c>
      <c r="C263" s="17" t="s">
        <v>845</v>
      </c>
      <c r="D263" s="17" t="s">
        <v>749</v>
      </c>
      <c r="E263" s="16" t="s">
        <v>750</v>
      </c>
      <c r="F263" s="17" t="s">
        <v>846</v>
      </c>
      <c r="G263" s="17" t="s">
        <v>782</v>
      </c>
      <c r="H263" s="17" t="s">
        <v>518</v>
      </c>
      <c r="I263" s="17" t="s">
        <v>794</v>
      </c>
      <c r="J263" s="16"/>
      <c r="K263" s="18">
        <v>0</v>
      </c>
      <c r="L263" s="16" t="s">
        <v>44</v>
      </c>
      <c r="M263" s="18">
        <v>5.55</v>
      </c>
      <c r="N263" s="18">
        <v>0</v>
      </c>
      <c r="O263" s="18">
        <v>111000</v>
      </c>
      <c r="P263" s="18">
        <v>110.7</v>
      </c>
      <c r="Q263" s="18">
        <v>472.34</v>
      </c>
      <c r="R263" s="18">
        <v>0</v>
      </c>
      <c r="S263" s="18">
        <v>0.26</v>
      </c>
      <c r="T263" s="18">
        <v>0.1</v>
      </c>
      <c r="U263" s="17" t="s">
        <v>847</v>
      </c>
    </row>
    <row r="264" spans="1:21" ht="12.75">
      <c r="A264" s="16"/>
      <c r="B264" s="17" t="s">
        <v>848</v>
      </c>
      <c r="C264" s="17" t="s">
        <v>849</v>
      </c>
      <c r="D264" s="17" t="s">
        <v>756</v>
      </c>
      <c r="E264" s="16" t="s">
        <v>750</v>
      </c>
      <c r="F264" s="17" t="s">
        <v>850</v>
      </c>
      <c r="G264" s="17" t="s">
        <v>823</v>
      </c>
      <c r="H264" s="17" t="s">
        <v>518</v>
      </c>
      <c r="I264" s="17" t="s">
        <v>794</v>
      </c>
      <c r="J264" s="16"/>
      <c r="K264" s="18">
        <v>0</v>
      </c>
      <c r="L264" s="16" t="s">
        <v>44</v>
      </c>
      <c r="M264" s="18">
        <v>4.87</v>
      </c>
      <c r="N264" s="18">
        <v>0</v>
      </c>
      <c r="O264" s="18">
        <v>120000</v>
      </c>
      <c r="P264" s="18">
        <v>102.24</v>
      </c>
      <c r="Q264" s="18">
        <v>471.59</v>
      </c>
      <c r="R264" s="18">
        <v>0</v>
      </c>
      <c r="S264" s="18">
        <v>0.26</v>
      </c>
      <c r="T264" s="18">
        <v>0.1</v>
      </c>
      <c r="U264" s="17" t="s">
        <v>851</v>
      </c>
    </row>
    <row r="265" spans="1:21" ht="12.75">
      <c r="A265" s="16"/>
      <c r="B265" s="17" t="s">
        <v>852</v>
      </c>
      <c r="C265" s="17" t="s">
        <v>853</v>
      </c>
      <c r="D265" s="17" t="s">
        <v>749</v>
      </c>
      <c r="E265" s="16" t="s">
        <v>750</v>
      </c>
      <c r="F265" s="17" t="s">
        <v>854</v>
      </c>
      <c r="G265" s="17" t="s">
        <v>768</v>
      </c>
      <c r="H265" s="17" t="s">
        <v>518</v>
      </c>
      <c r="I265" s="17" t="s">
        <v>794</v>
      </c>
      <c r="J265" s="16"/>
      <c r="K265" s="18">
        <v>0</v>
      </c>
      <c r="L265" s="16" t="s">
        <v>44</v>
      </c>
      <c r="M265" s="18">
        <v>5.88</v>
      </c>
      <c r="N265" s="18">
        <v>0</v>
      </c>
      <c r="O265" s="18">
        <v>75000</v>
      </c>
      <c r="P265" s="18">
        <v>111.15</v>
      </c>
      <c r="Q265" s="18">
        <v>320.44</v>
      </c>
      <c r="R265" s="18">
        <v>0</v>
      </c>
      <c r="S265" s="18">
        <v>0.18</v>
      </c>
      <c r="T265" s="18">
        <v>0.07</v>
      </c>
      <c r="U265" s="17" t="s">
        <v>855</v>
      </c>
    </row>
    <row r="266" spans="1:21" ht="12.75">
      <c r="A266" s="16"/>
      <c r="B266" s="17" t="s">
        <v>856</v>
      </c>
      <c r="C266" s="17" t="s">
        <v>857</v>
      </c>
      <c r="D266" s="17" t="s">
        <v>749</v>
      </c>
      <c r="E266" s="16" t="s">
        <v>750</v>
      </c>
      <c r="F266" s="17" t="s">
        <v>858</v>
      </c>
      <c r="G266" s="17" t="s">
        <v>758</v>
      </c>
      <c r="H266" s="17" t="s">
        <v>512</v>
      </c>
      <c r="I266" s="17" t="s">
        <v>163</v>
      </c>
      <c r="J266" s="16"/>
      <c r="K266" s="18">
        <v>0</v>
      </c>
      <c r="L266" s="16" t="s">
        <v>44</v>
      </c>
      <c r="M266" s="18">
        <v>4.8</v>
      </c>
      <c r="N266" s="18">
        <v>0</v>
      </c>
      <c r="O266" s="18">
        <v>65000</v>
      </c>
      <c r="P266" s="18">
        <v>108.74</v>
      </c>
      <c r="Q266" s="18">
        <v>271.7</v>
      </c>
      <c r="R266" s="18">
        <v>0</v>
      </c>
      <c r="S266" s="18">
        <v>0.15</v>
      </c>
      <c r="T266" s="18">
        <v>0.06</v>
      </c>
      <c r="U266" s="17" t="s">
        <v>859</v>
      </c>
    </row>
    <row r="267" spans="1:21" ht="12.75">
      <c r="A267" s="16"/>
      <c r="B267" s="17" t="s">
        <v>860</v>
      </c>
      <c r="C267" s="17" t="s">
        <v>861</v>
      </c>
      <c r="D267" s="17" t="s">
        <v>749</v>
      </c>
      <c r="E267" s="16" t="s">
        <v>750</v>
      </c>
      <c r="F267" s="17" t="s">
        <v>862</v>
      </c>
      <c r="G267" s="17" t="s">
        <v>863</v>
      </c>
      <c r="H267" s="17" t="s">
        <v>864</v>
      </c>
      <c r="I267" s="17" t="s">
        <v>794</v>
      </c>
      <c r="J267" s="16"/>
      <c r="K267" s="18">
        <v>0</v>
      </c>
      <c r="L267" s="16" t="s">
        <v>44</v>
      </c>
      <c r="M267" s="18">
        <v>8.58</v>
      </c>
      <c r="N267" s="18">
        <v>0</v>
      </c>
      <c r="O267" s="18">
        <v>106000</v>
      </c>
      <c r="P267" s="18">
        <v>114.46</v>
      </c>
      <c r="Q267" s="18">
        <v>466.4</v>
      </c>
      <c r="R267" s="18">
        <v>0</v>
      </c>
      <c r="S267" s="18">
        <v>0.26</v>
      </c>
      <c r="T267" s="18">
        <v>0.1</v>
      </c>
      <c r="U267" s="17" t="s">
        <v>865</v>
      </c>
    </row>
    <row r="268" spans="1:21" ht="12.75">
      <c r="A268" s="13"/>
      <c r="B268" s="19" t="s">
        <v>105</v>
      </c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</row>
    <row r="269" spans="1:21" ht="12.75">
      <c r="A269" s="13"/>
      <c r="B269" s="19" t="s">
        <v>165</v>
      </c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</row>
    <row r="270" spans="1:2" ht="12.75">
      <c r="A270" s="3" t="s">
        <v>52</v>
      </c>
      <c r="B270" s="3" t="s">
        <v>53</v>
      </c>
    </row>
  </sheetData>
  <sheetProtection/>
  <printOptions/>
  <pageMargins left="0.747916666666667" right="0.747916666666667" top="0.984027777777778" bottom="0.984027777777778" header="0.511805555555555" footer="0.51180555555555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98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1" customWidth="1"/>
    <col min="2" max="2" width="34.00390625" style="1" customWidth="1"/>
    <col min="3" max="3" width="15.00390625" style="1" customWidth="1"/>
    <col min="4" max="5" width="11.00390625" style="1" customWidth="1"/>
    <col min="6" max="6" width="12.00390625" style="1" customWidth="1"/>
    <col min="7" max="7" width="33.00390625" style="1" customWidth="1"/>
    <col min="8" max="8" width="14.00390625" style="1" customWidth="1"/>
    <col min="9" max="9" width="15.00390625" style="1" customWidth="1"/>
    <col min="10" max="10" width="12.00390625" style="1" customWidth="1"/>
    <col min="11" max="11" width="11.00390625" style="1" customWidth="1"/>
    <col min="12" max="12" width="22.00390625" style="1" customWidth="1"/>
    <col min="13" max="13" width="24.00390625" style="1" customWidth="1"/>
    <col min="14" max="14" width="23.00390625" style="1" customWidth="1"/>
    <col min="15" max="15" width="11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15" ht="12.75">
      <c r="A6" s="4"/>
      <c r="B6" s="12" t="s">
        <v>106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4"/>
      <c r="B7" s="12" t="s">
        <v>866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2.75">
      <c r="A8" s="4"/>
      <c r="B8" s="4" t="s">
        <v>55</v>
      </c>
      <c r="C8" s="4" t="s">
        <v>56</v>
      </c>
      <c r="D8" s="4" t="s">
        <v>108</v>
      </c>
      <c r="E8" s="4" t="s">
        <v>167</v>
      </c>
      <c r="F8" s="4" t="s">
        <v>57</v>
      </c>
      <c r="G8" s="4" t="s">
        <v>168</v>
      </c>
      <c r="H8" s="4" t="s">
        <v>60</v>
      </c>
      <c r="I8" s="4" t="s">
        <v>111</v>
      </c>
      <c r="J8" s="4" t="s">
        <v>112</v>
      </c>
      <c r="K8" s="4" t="s">
        <v>63</v>
      </c>
      <c r="L8" s="4" t="s">
        <v>113</v>
      </c>
      <c r="M8" s="4" t="s">
        <v>64</v>
      </c>
      <c r="N8" s="4" t="s">
        <v>114</v>
      </c>
      <c r="O8" s="4"/>
    </row>
    <row r="9" spans="1:15" ht="12.75">
      <c r="A9" s="4"/>
      <c r="B9" s="4"/>
      <c r="C9" s="4"/>
      <c r="D9" s="4"/>
      <c r="E9" s="4"/>
      <c r="F9" s="4"/>
      <c r="G9" s="4"/>
      <c r="H9" s="4"/>
      <c r="I9" s="4" t="s">
        <v>116</v>
      </c>
      <c r="J9" s="4" t="s">
        <v>117</v>
      </c>
      <c r="K9" s="4" t="s">
        <v>7</v>
      </c>
      <c r="L9" s="4" t="s">
        <v>8</v>
      </c>
      <c r="M9" s="4" t="s">
        <v>8</v>
      </c>
      <c r="N9" s="4" t="s">
        <v>8</v>
      </c>
      <c r="O9" s="4"/>
    </row>
    <row r="10" spans="1:15" ht="12.75">
      <c r="A10" s="4"/>
      <c r="B10" s="4"/>
      <c r="C10" s="12" t="s">
        <v>9</v>
      </c>
      <c r="D10" s="12" t="s">
        <v>10</v>
      </c>
      <c r="E10" s="12" t="s">
        <v>65</v>
      </c>
      <c r="F10" s="12" t="s">
        <v>66</v>
      </c>
      <c r="G10" s="12" t="s">
        <v>67</v>
      </c>
      <c r="H10" s="12" t="s">
        <v>68</v>
      </c>
      <c r="I10" s="12" t="s">
        <v>69</v>
      </c>
      <c r="J10" s="12" t="s">
        <v>70</v>
      </c>
      <c r="K10" s="12" t="s">
        <v>71</v>
      </c>
      <c r="L10" s="12" t="s">
        <v>118</v>
      </c>
      <c r="M10" s="12" t="s">
        <v>119</v>
      </c>
      <c r="N10" s="12" t="s">
        <v>120</v>
      </c>
      <c r="O10" s="4"/>
    </row>
    <row r="11" spans="1:15" ht="12.75">
      <c r="A11" s="13"/>
      <c r="B11" s="13" t="s">
        <v>867</v>
      </c>
      <c r="C11" s="13"/>
      <c r="D11" s="13"/>
      <c r="E11" s="13"/>
      <c r="F11" s="13"/>
      <c r="G11" s="13"/>
      <c r="H11" s="13"/>
      <c r="I11" s="14">
        <v>10722991.52</v>
      </c>
      <c r="J11" s="13"/>
      <c r="K11" s="14">
        <v>62597.43</v>
      </c>
      <c r="L11" s="13"/>
      <c r="M11" s="14">
        <v>100</v>
      </c>
      <c r="N11" s="14">
        <v>13.34</v>
      </c>
      <c r="O11" s="13"/>
    </row>
    <row r="12" spans="1:15" ht="12.75">
      <c r="A12" s="7"/>
      <c r="B12" s="7" t="s">
        <v>73</v>
      </c>
      <c r="C12" s="7"/>
      <c r="D12" s="7"/>
      <c r="E12" s="7"/>
      <c r="F12" s="7"/>
      <c r="G12" s="7"/>
      <c r="H12" s="7"/>
      <c r="I12" s="15">
        <v>10722899.52</v>
      </c>
      <c r="J12" s="7"/>
      <c r="K12" s="15">
        <v>62588.2</v>
      </c>
      <c r="L12" s="7"/>
      <c r="M12" s="15">
        <v>99.98</v>
      </c>
      <c r="N12" s="15">
        <v>13.34</v>
      </c>
      <c r="O12" s="7"/>
    </row>
    <row r="13" spans="1:15" ht="12.75">
      <c r="A13" s="7"/>
      <c r="B13" s="7" t="s">
        <v>868</v>
      </c>
      <c r="C13" s="7"/>
      <c r="D13" s="7"/>
      <c r="E13" s="7"/>
      <c r="F13" s="7"/>
      <c r="G13" s="7"/>
      <c r="H13" s="7"/>
      <c r="I13" s="15">
        <v>4926394.67</v>
      </c>
      <c r="J13" s="7"/>
      <c r="K13" s="15">
        <v>41762.86</v>
      </c>
      <c r="L13" s="7"/>
      <c r="M13" s="20">
        <v>66.72</v>
      </c>
      <c r="N13" s="20">
        <v>8.9</v>
      </c>
      <c r="O13" s="7"/>
    </row>
    <row r="14" spans="1:15" ht="12.75">
      <c r="A14" s="16"/>
      <c r="B14" s="16" t="s">
        <v>869</v>
      </c>
      <c r="C14" s="17" t="s">
        <v>870</v>
      </c>
      <c r="D14" s="17" t="s">
        <v>128</v>
      </c>
      <c r="E14" s="16"/>
      <c r="F14" s="17" t="s">
        <v>542</v>
      </c>
      <c r="G14" s="16" t="s">
        <v>578</v>
      </c>
      <c r="H14" s="16" t="s">
        <v>80</v>
      </c>
      <c r="I14" s="18">
        <v>6144.01</v>
      </c>
      <c r="J14" s="18">
        <v>39000</v>
      </c>
      <c r="K14" s="18">
        <v>2396.16</v>
      </c>
      <c r="L14" s="18">
        <v>0.01</v>
      </c>
      <c r="M14" s="18">
        <v>3.83</v>
      </c>
      <c r="N14" s="18">
        <v>0.51</v>
      </c>
      <c r="O14" s="16"/>
    </row>
    <row r="15" spans="1:15" ht="12.75">
      <c r="A15" s="16"/>
      <c r="B15" s="16" t="s">
        <v>871</v>
      </c>
      <c r="C15" s="17" t="s">
        <v>872</v>
      </c>
      <c r="D15" s="17" t="s">
        <v>128</v>
      </c>
      <c r="E15" s="16"/>
      <c r="F15" s="17" t="s">
        <v>873</v>
      </c>
      <c r="G15" s="16" t="s">
        <v>874</v>
      </c>
      <c r="H15" s="16" t="s">
        <v>80</v>
      </c>
      <c r="I15" s="18">
        <v>6323.47</v>
      </c>
      <c r="J15" s="18">
        <v>20630</v>
      </c>
      <c r="K15" s="18">
        <v>1304.53</v>
      </c>
      <c r="L15" s="18">
        <v>0.01</v>
      </c>
      <c r="M15" s="18">
        <v>2.08</v>
      </c>
      <c r="N15" s="18">
        <v>0.28</v>
      </c>
      <c r="O15" s="16"/>
    </row>
    <row r="16" spans="1:15" ht="12.75">
      <c r="A16" s="16"/>
      <c r="B16" s="16" t="s">
        <v>875</v>
      </c>
      <c r="C16" s="17" t="s">
        <v>876</v>
      </c>
      <c r="D16" s="17" t="s">
        <v>128</v>
      </c>
      <c r="E16" s="16"/>
      <c r="F16" s="17" t="s">
        <v>877</v>
      </c>
      <c r="G16" s="16" t="s">
        <v>878</v>
      </c>
      <c r="H16" s="16" t="s">
        <v>80</v>
      </c>
      <c r="I16" s="18">
        <v>11750</v>
      </c>
      <c r="J16" s="18">
        <v>26260</v>
      </c>
      <c r="K16" s="18">
        <v>3085.55</v>
      </c>
      <c r="L16" s="18">
        <v>0.02</v>
      </c>
      <c r="M16" s="18">
        <v>4.93</v>
      </c>
      <c r="N16" s="18">
        <v>0.66</v>
      </c>
      <c r="O16" s="16"/>
    </row>
    <row r="17" spans="1:15" ht="12.75">
      <c r="A17" s="16"/>
      <c r="B17" s="16" t="s">
        <v>879</v>
      </c>
      <c r="C17" s="17" t="s">
        <v>880</v>
      </c>
      <c r="D17" s="17" t="s">
        <v>128</v>
      </c>
      <c r="E17" s="16"/>
      <c r="F17" s="17" t="s">
        <v>881</v>
      </c>
      <c r="G17" s="16" t="s">
        <v>183</v>
      </c>
      <c r="H17" s="16" t="s">
        <v>80</v>
      </c>
      <c r="I17" s="18">
        <v>13057</v>
      </c>
      <c r="J17" s="18">
        <v>5650</v>
      </c>
      <c r="K17" s="18">
        <v>737.72</v>
      </c>
      <c r="L17" s="18">
        <v>0.01</v>
      </c>
      <c r="M17" s="18">
        <v>1.18</v>
      </c>
      <c r="N17" s="18">
        <v>0.16</v>
      </c>
      <c r="O17" s="16"/>
    </row>
    <row r="18" spans="1:15" ht="12.75">
      <c r="A18" s="16"/>
      <c r="B18" s="16" t="s">
        <v>882</v>
      </c>
      <c r="C18" s="17" t="s">
        <v>883</v>
      </c>
      <c r="D18" s="17" t="s">
        <v>128</v>
      </c>
      <c r="E18" s="16"/>
      <c r="F18" s="17" t="s">
        <v>250</v>
      </c>
      <c r="G18" s="16" t="s">
        <v>183</v>
      </c>
      <c r="H18" s="16" t="s">
        <v>80</v>
      </c>
      <c r="I18" s="18">
        <v>268611.18</v>
      </c>
      <c r="J18" s="18">
        <v>800.9</v>
      </c>
      <c r="K18" s="18">
        <v>2151.31</v>
      </c>
      <c r="L18" s="18">
        <v>0.02</v>
      </c>
      <c r="M18" s="18">
        <v>3.44</v>
      </c>
      <c r="N18" s="18">
        <v>0.46</v>
      </c>
      <c r="O18" s="16"/>
    </row>
    <row r="19" spans="1:15" ht="12.75">
      <c r="A19" s="16"/>
      <c r="B19" s="16" t="s">
        <v>884</v>
      </c>
      <c r="C19" s="17" t="s">
        <v>885</v>
      </c>
      <c r="D19" s="17" t="s">
        <v>128</v>
      </c>
      <c r="E19" s="16"/>
      <c r="F19" s="17" t="s">
        <v>182</v>
      </c>
      <c r="G19" s="16" t="s">
        <v>183</v>
      </c>
      <c r="H19" s="16" t="s">
        <v>80</v>
      </c>
      <c r="I19" s="18">
        <v>333873.8</v>
      </c>
      <c r="J19" s="18">
        <v>1586</v>
      </c>
      <c r="K19" s="18">
        <v>5295.24</v>
      </c>
      <c r="L19" s="18">
        <v>0.02</v>
      </c>
      <c r="M19" s="18">
        <v>8.46</v>
      </c>
      <c r="N19" s="18">
        <v>1.13</v>
      </c>
      <c r="O19" s="16"/>
    </row>
    <row r="20" spans="1:15" ht="12.75">
      <c r="A20" s="16"/>
      <c r="B20" s="16" t="s">
        <v>886</v>
      </c>
      <c r="C20" s="17" t="s">
        <v>887</v>
      </c>
      <c r="D20" s="17" t="s">
        <v>128</v>
      </c>
      <c r="E20" s="16"/>
      <c r="F20" s="17" t="s">
        <v>398</v>
      </c>
      <c r="G20" s="16" t="s">
        <v>183</v>
      </c>
      <c r="H20" s="16" t="s">
        <v>80</v>
      </c>
      <c r="I20" s="18">
        <v>22843.33</v>
      </c>
      <c r="J20" s="18">
        <v>5635</v>
      </c>
      <c r="K20" s="18">
        <v>1287.22</v>
      </c>
      <c r="L20" s="18">
        <v>0.01</v>
      </c>
      <c r="M20" s="18">
        <v>2.06</v>
      </c>
      <c r="N20" s="18">
        <v>0.27</v>
      </c>
      <c r="O20" s="16"/>
    </row>
    <row r="21" spans="1:15" ht="12.75">
      <c r="A21" s="16"/>
      <c r="B21" s="16" t="s">
        <v>888</v>
      </c>
      <c r="C21" s="17" t="s">
        <v>889</v>
      </c>
      <c r="D21" s="17" t="s">
        <v>128</v>
      </c>
      <c r="E21" s="16"/>
      <c r="F21" s="17" t="s">
        <v>890</v>
      </c>
      <c r="G21" s="16" t="s">
        <v>183</v>
      </c>
      <c r="H21" s="16" t="s">
        <v>80</v>
      </c>
      <c r="I21" s="18">
        <v>246415</v>
      </c>
      <c r="J21" s="18">
        <v>2291</v>
      </c>
      <c r="K21" s="18">
        <v>5645.37</v>
      </c>
      <c r="L21" s="18">
        <v>0.02</v>
      </c>
      <c r="M21" s="18">
        <v>9.02</v>
      </c>
      <c r="N21" s="18">
        <v>1.2</v>
      </c>
      <c r="O21" s="16"/>
    </row>
    <row r="22" spans="1:15" ht="12.75">
      <c r="A22" s="16"/>
      <c r="B22" s="16" t="s">
        <v>891</v>
      </c>
      <c r="C22" s="17" t="s">
        <v>892</v>
      </c>
      <c r="D22" s="17" t="s">
        <v>128</v>
      </c>
      <c r="E22" s="16"/>
      <c r="F22" s="17" t="s">
        <v>238</v>
      </c>
      <c r="G22" s="16" t="s">
        <v>239</v>
      </c>
      <c r="H22" s="16" t="s">
        <v>80</v>
      </c>
      <c r="I22" s="18">
        <v>328564.48</v>
      </c>
      <c r="J22" s="18">
        <v>732</v>
      </c>
      <c r="K22" s="18">
        <v>2405.09</v>
      </c>
      <c r="L22" s="18">
        <v>0.01</v>
      </c>
      <c r="M22" s="18">
        <v>3.84</v>
      </c>
      <c r="N22" s="18">
        <v>0.51</v>
      </c>
      <c r="O22" s="16"/>
    </row>
    <row r="23" spans="1:15" ht="12.75">
      <c r="A23" s="16"/>
      <c r="B23" s="16" t="s">
        <v>893</v>
      </c>
      <c r="C23" s="17" t="s">
        <v>894</v>
      </c>
      <c r="D23" s="17" t="s">
        <v>128</v>
      </c>
      <c r="E23" s="16"/>
      <c r="F23" s="17" t="s">
        <v>321</v>
      </c>
      <c r="G23" s="16" t="s">
        <v>215</v>
      </c>
      <c r="H23" s="16" t="s">
        <v>80</v>
      </c>
      <c r="I23" s="18">
        <v>29198.54</v>
      </c>
      <c r="J23" s="18">
        <v>3283</v>
      </c>
      <c r="K23" s="18">
        <v>958.59</v>
      </c>
      <c r="L23" s="18">
        <v>0.01</v>
      </c>
      <c r="M23" s="18">
        <v>1.53</v>
      </c>
      <c r="N23" s="18">
        <v>0.2</v>
      </c>
      <c r="O23" s="16"/>
    </row>
    <row r="24" spans="1:15" ht="12.75">
      <c r="A24" s="16"/>
      <c r="B24" s="16" t="s">
        <v>895</v>
      </c>
      <c r="C24" s="17" t="s">
        <v>896</v>
      </c>
      <c r="D24" s="17" t="s">
        <v>128</v>
      </c>
      <c r="E24" s="16"/>
      <c r="F24" s="17" t="s">
        <v>214</v>
      </c>
      <c r="G24" s="16" t="s">
        <v>215</v>
      </c>
      <c r="H24" s="16" t="s">
        <v>80</v>
      </c>
      <c r="I24" s="18">
        <v>7690</v>
      </c>
      <c r="J24" s="18">
        <v>16710</v>
      </c>
      <c r="K24" s="18">
        <v>1285</v>
      </c>
      <c r="L24" s="18">
        <v>0.01</v>
      </c>
      <c r="M24" s="18">
        <v>2.05</v>
      </c>
      <c r="N24" s="18">
        <v>0.27</v>
      </c>
      <c r="O24" s="16"/>
    </row>
    <row r="25" spans="1:15" ht="12.75">
      <c r="A25" s="16"/>
      <c r="B25" s="16" t="s">
        <v>897</v>
      </c>
      <c r="C25" s="17" t="s">
        <v>898</v>
      </c>
      <c r="D25" s="17" t="s">
        <v>128</v>
      </c>
      <c r="E25" s="16"/>
      <c r="F25" s="17" t="s">
        <v>899</v>
      </c>
      <c r="G25" s="16" t="s">
        <v>286</v>
      </c>
      <c r="H25" s="16" t="s">
        <v>80</v>
      </c>
      <c r="I25" s="18">
        <v>5046</v>
      </c>
      <c r="J25" s="18">
        <v>19710</v>
      </c>
      <c r="K25" s="18">
        <v>994.57</v>
      </c>
      <c r="L25" s="18">
        <v>0.01</v>
      </c>
      <c r="M25" s="18">
        <v>1.59</v>
      </c>
      <c r="N25" s="18">
        <v>0.21</v>
      </c>
      <c r="O25" s="16"/>
    </row>
    <row r="26" spans="1:15" ht="12.75">
      <c r="A26" s="16"/>
      <c r="B26" s="16" t="s">
        <v>900</v>
      </c>
      <c r="C26" s="17" t="s">
        <v>901</v>
      </c>
      <c r="D26" s="17" t="s">
        <v>128</v>
      </c>
      <c r="E26" s="16"/>
      <c r="F26" s="17" t="s">
        <v>285</v>
      </c>
      <c r="G26" s="16" t="s">
        <v>286</v>
      </c>
      <c r="H26" s="16" t="s">
        <v>80</v>
      </c>
      <c r="I26" s="18">
        <v>7800.35</v>
      </c>
      <c r="J26" s="18">
        <v>6094</v>
      </c>
      <c r="K26" s="18">
        <v>475.35</v>
      </c>
      <c r="L26" s="18">
        <v>0.01</v>
      </c>
      <c r="M26" s="18">
        <v>0.76</v>
      </c>
      <c r="N26" s="18">
        <v>0.1</v>
      </c>
      <c r="O26" s="16"/>
    </row>
    <row r="27" spans="1:15" ht="12.75">
      <c r="A27" s="16"/>
      <c r="B27" s="16" t="s">
        <v>902</v>
      </c>
      <c r="C27" s="17" t="s">
        <v>903</v>
      </c>
      <c r="D27" s="17" t="s">
        <v>128</v>
      </c>
      <c r="E27" s="16"/>
      <c r="F27" s="17" t="s">
        <v>904</v>
      </c>
      <c r="G27" s="16" t="s">
        <v>300</v>
      </c>
      <c r="H27" s="16" t="s">
        <v>80</v>
      </c>
      <c r="I27" s="18">
        <v>30092.96</v>
      </c>
      <c r="J27" s="18">
        <v>13830</v>
      </c>
      <c r="K27" s="18">
        <v>4161.86</v>
      </c>
      <c r="L27" s="18">
        <v>0</v>
      </c>
      <c r="M27" s="18">
        <v>6.65</v>
      </c>
      <c r="N27" s="18">
        <v>0.89</v>
      </c>
      <c r="O27" s="16"/>
    </row>
    <row r="28" spans="1:15" ht="12.75">
      <c r="A28" s="16"/>
      <c r="B28" s="16" t="s">
        <v>905</v>
      </c>
      <c r="C28" s="17" t="s">
        <v>906</v>
      </c>
      <c r="D28" s="17" t="s">
        <v>128</v>
      </c>
      <c r="E28" s="16"/>
      <c r="F28" s="17" t="s">
        <v>565</v>
      </c>
      <c r="G28" s="16" t="s">
        <v>300</v>
      </c>
      <c r="H28" s="16" t="s">
        <v>80</v>
      </c>
      <c r="I28" s="18">
        <v>154104</v>
      </c>
      <c r="J28" s="18">
        <v>1580</v>
      </c>
      <c r="K28" s="18">
        <v>2434.84</v>
      </c>
      <c r="L28" s="18">
        <v>0.01</v>
      </c>
      <c r="M28" s="18">
        <v>3.89</v>
      </c>
      <c r="N28" s="18">
        <v>0.52</v>
      </c>
      <c r="O28" s="16"/>
    </row>
    <row r="29" spans="1:15" ht="12.75">
      <c r="A29" s="16"/>
      <c r="B29" s="16" t="s">
        <v>907</v>
      </c>
      <c r="C29" s="17" t="s">
        <v>908</v>
      </c>
      <c r="D29" s="17" t="s">
        <v>128</v>
      </c>
      <c r="E29" s="16"/>
      <c r="F29" s="17" t="s">
        <v>444</v>
      </c>
      <c r="G29" s="16" t="s">
        <v>352</v>
      </c>
      <c r="H29" s="16" t="s">
        <v>80</v>
      </c>
      <c r="I29" s="18">
        <v>0.04</v>
      </c>
      <c r="J29" s="18">
        <v>82310</v>
      </c>
      <c r="K29" s="18">
        <v>0.03</v>
      </c>
      <c r="L29" s="18">
        <v>0</v>
      </c>
      <c r="M29" s="18">
        <v>0</v>
      </c>
      <c r="N29" s="18">
        <v>0</v>
      </c>
      <c r="O29" s="16"/>
    </row>
    <row r="30" spans="1:15" ht="12.75">
      <c r="A30" s="16"/>
      <c r="B30" s="16" t="s">
        <v>909</v>
      </c>
      <c r="C30" s="17" t="s">
        <v>910</v>
      </c>
      <c r="D30" s="17" t="s">
        <v>128</v>
      </c>
      <c r="E30" s="16"/>
      <c r="F30" s="17" t="s">
        <v>695</v>
      </c>
      <c r="G30" s="16" t="s">
        <v>352</v>
      </c>
      <c r="H30" s="16" t="s">
        <v>80</v>
      </c>
      <c r="I30" s="18">
        <v>2139.87</v>
      </c>
      <c r="J30" s="18">
        <v>64000</v>
      </c>
      <c r="K30" s="18">
        <v>1369.52</v>
      </c>
      <c r="L30" s="18">
        <v>0.03</v>
      </c>
      <c r="M30" s="18">
        <v>2.19</v>
      </c>
      <c r="N30" s="18">
        <v>0.29</v>
      </c>
      <c r="O30" s="16"/>
    </row>
    <row r="31" spans="1:15" ht="12.75">
      <c r="A31" s="16"/>
      <c r="B31" s="16" t="s">
        <v>911</v>
      </c>
      <c r="C31" s="17" t="s">
        <v>912</v>
      </c>
      <c r="D31" s="17" t="s">
        <v>128</v>
      </c>
      <c r="E31" s="16"/>
      <c r="F31" s="17" t="s">
        <v>373</v>
      </c>
      <c r="G31" s="16" t="s">
        <v>352</v>
      </c>
      <c r="H31" s="16" t="s">
        <v>80</v>
      </c>
      <c r="I31" s="18">
        <v>2490</v>
      </c>
      <c r="J31" s="18">
        <v>56500</v>
      </c>
      <c r="K31" s="18">
        <v>1406.85</v>
      </c>
      <c r="L31" s="18">
        <v>0.02</v>
      </c>
      <c r="M31" s="18">
        <v>2.25</v>
      </c>
      <c r="N31" s="18">
        <v>0.3</v>
      </c>
      <c r="O31" s="16"/>
    </row>
    <row r="32" spans="1:15" ht="12.75">
      <c r="A32" s="16"/>
      <c r="B32" s="16" t="s">
        <v>913</v>
      </c>
      <c r="C32" s="17" t="s">
        <v>914</v>
      </c>
      <c r="D32" s="17" t="s">
        <v>128</v>
      </c>
      <c r="E32" s="16"/>
      <c r="F32" s="17" t="s">
        <v>915</v>
      </c>
      <c r="G32" s="16" t="s">
        <v>529</v>
      </c>
      <c r="H32" s="16" t="s">
        <v>80</v>
      </c>
      <c r="I32" s="18">
        <v>1017469</v>
      </c>
      <c r="J32" s="18">
        <v>271.5</v>
      </c>
      <c r="K32" s="18">
        <v>2762.43</v>
      </c>
      <c r="L32" s="18">
        <v>0.03</v>
      </c>
      <c r="M32" s="18">
        <v>4.41</v>
      </c>
      <c r="N32" s="18">
        <v>0.59</v>
      </c>
      <c r="O32" s="16"/>
    </row>
    <row r="33" spans="1:15" ht="12.75">
      <c r="A33" s="16"/>
      <c r="B33" s="16" t="s">
        <v>916</v>
      </c>
      <c r="C33" s="17" t="s">
        <v>917</v>
      </c>
      <c r="D33" s="17" t="s">
        <v>128</v>
      </c>
      <c r="E33" s="16"/>
      <c r="F33" s="17" t="s">
        <v>918</v>
      </c>
      <c r="G33" s="16" t="s">
        <v>529</v>
      </c>
      <c r="H33" s="16" t="s">
        <v>80</v>
      </c>
      <c r="I33" s="18">
        <v>2432781.64</v>
      </c>
      <c r="J33" s="18">
        <v>66</v>
      </c>
      <c r="K33" s="18">
        <v>1605.64</v>
      </c>
      <c r="L33" s="18">
        <v>0.02</v>
      </c>
      <c r="M33" s="18">
        <v>2.56</v>
      </c>
      <c r="N33" s="18">
        <v>0.34</v>
      </c>
      <c r="O33" s="16"/>
    </row>
    <row r="34" spans="1:15" ht="12.75">
      <c r="A34" s="7"/>
      <c r="B34" s="7" t="s">
        <v>919</v>
      </c>
      <c r="C34" s="7"/>
      <c r="D34" s="7"/>
      <c r="E34" s="7"/>
      <c r="F34" s="7"/>
      <c r="G34" s="7"/>
      <c r="H34" s="7"/>
      <c r="I34" s="15">
        <v>5601207.45</v>
      </c>
      <c r="J34" s="7"/>
      <c r="K34" s="15">
        <v>13108.51</v>
      </c>
      <c r="L34" s="7"/>
      <c r="M34" s="15">
        <v>20.94</v>
      </c>
      <c r="N34" s="15">
        <v>2.79</v>
      </c>
      <c r="O34" s="7"/>
    </row>
    <row r="35" spans="1:15" ht="12.75">
      <c r="A35" s="16"/>
      <c r="B35" s="16" t="s">
        <v>920</v>
      </c>
      <c r="C35" s="17" t="s">
        <v>921</v>
      </c>
      <c r="D35" s="17" t="s">
        <v>128</v>
      </c>
      <c r="E35" s="16"/>
      <c r="F35" s="17" t="s">
        <v>922</v>
      </c>
      <c r="G35" s="16" t="s">
        <v>923</v>
      </c>
      <c r="H35" s="16" t="s">
        <v>80</v>
      </c>
      <c r="I35" s="18">
        <v>20347</v>
      </c>
      <c r="J35" s="18">
        <v>1478</v>
      </c>
      <c r="K35" s="18">
        <v>300.73</v>
      </c>
      <c r="L35" s="18">
        <v>0.02</v>
      </c>
      <c r="M35" s="18">
        <v>0.48</v>
      </c>
      <c r="N35" s="18">
        <v>0.06</v>
      </c>
      <c r="O35" s="16"/>
    </row>
    <row r="36" spans="1:15" ht="12.75">
      <c r="A36" s="16"/>
      <c r="B36" s="17" t="s">
        <v>924</v>
      </c>
      <c r="C36" s="17" t="s">
        <v>925</v>
      </c>
      <c r="D36" s="17" t="s">
        <v>128</v>
      </c>
      <c r="E36" s="16"/>
      <c r="F36" s="17" t="s">
        <v>926</v>
      </c>
      <c r="G36" s="16" t="s">
        <v>874</v>
      </c>
      <c r="H36" s="16" t="s">
        <v>80</v>
      </c>
      <c r="I36" s="18">
        <v>20.05</v>
      </c>
      <c r="J36" s="18">
        <v>238.9</v>
      </c>
      <c r="K36" s="18">
        <v>0.05</v>
      </c>
      <c r="L36" s="18">
        <v>0</v>
      </c>
      <c r="M36" s="18">
        <v>0</v>
      </c>
      <c r="N36" s="18">
        <v>0</v>
      </c>
      <c r="O36" s="16"/>
    </row>
    <row r="37" spans="1:15" ht="12.75">
      <c r="A37" s="16"/>
      <c r="B37" s="16" t="s">
        <v>927</v>
      </c>
      <c r="C37" s="17" t="s">
        <v>928</v>
      </c>
      <c r="D37" s="17" t="s">
        <v>128</v>
      </c>
      <c r="E37" s="16"/>
      <c r="F37" s="17" t="s">
        <v>929</v>
      </c>
      <c r="G37" s="16" t="s">
        <v>930</v>
      </c>
      <c r="H37" s="16" t="s">
        <v>80</v>
      </c>
      <c r="I37" s="18">
        <v>6282</v>
      </c>
      <c r="J37" s="18">
        <v>3074</v>
      </c>
      <c r="K37" s="18">
        <v>193.11</v>
      </c>
      <c r="L37" s="18">
        <v>0.01</v>
      </c>
      <c r="M37" s="18">
        <v>0.31</v>
      </c>
      <c r="N37" s="18">
        <v>0.04</v>
      </c>
      <c r="O37" s="16"/>
    </row>
    <row r="38" spans="1:15" ht="12.75">
      <c r="A38" s="16"/>
      <c r="B38" s="16" t="s">
        <v>931</v>
      </c>
      <c r="C38" s="17" t="s">
        <v>932</v>
      </c>
      <c r="D38" s="17" t="s">
        <v>128</v>
      </c>
      <c r="E38" s="16"/>
      <c r="F38" s="17" t="s">
        <v>392</v>
      </c>
      <c r="G38" s="16" t="s">
        <v>261</v>
      </c>
      <c r="H38" s="16" t="s">
        <v>80</v>
      </c>
      <c r="I38" s="18">
        <v>15373</v>
      </c>
      <c r="J38" s="18">
        <v>1335</v>
      </c>
      <c r="K38" s="18">
        <v>205.23</v>
      </c>
      <c r="L38" s="18">
        <v>0.01</v>
      </c>
      <c r="M38" s="18">
        <v>0.33</v>
      </c>
      <c r="N38" s="18">
        <v>0.04</v>
      </c>
      <c r="O38" s="16"/>
    </row>
    <row r="39" spans="1:15" ht="12.75">
      <c r="A39" s="16"/>
      <c r="B39" s="16" t="s">
        <v>933</v>
      </c>
      <c r="C39" s="17" t="s">
        <v>934</v>
      </c>
      <c r="D39" s="17" t="s">
        <v>128</v>
      </c>
      <c r="E39" s="16"/>
      <c r="F39" s="17" t="s">
        <v>935</v>
      </c>
      <c r="G39" s="16" t="s">
        <v>261</v>
      </c>
      <c r="H39" s="16" t="s">
        <v>80</v>
      </c>
      <c r="I39" s="18">
        <v>35215</v>
      </c>
      <c r="J39" s="18">
        <v>1770</v>
      </c>
      <c r="K39" s="18">
        <v>623.31</v>
      </c>
      <c r="L39" s="18">
        <v>0.02</v>
      </c>
      <c r="M39" s="18">
        <v>1</v>
      </c>
      <c r="N39" s="18">
        <v>0.13</v>
      </c>
      <c r="O39" s="16"/>
    </row>
    <row r="40" spans="1:15" ht="12.75">
      <c r="A40" s="16"/>
      <c r="B40" s="16" t="s">
        <v>936</v>
      </c>
      <c r="C40" s="17" t="s">
        <v>937</v>
      </c>
      <c r="D40" s="17" t="s">
        <v>128</v>
      </c>
      <c r="E40" s="16"/>
      <c r="F40" s="17" t="s">
        <v>938</v>
      </c>
      <c r="G40" s="16" t="s">
        <v>261</v>
      </c>
      <c r="H40" s="16" t="s">
        <v>80</v>
      </c>
      <c r="I40" s="18">
        <v>12784.96</v>
      </c>
      <c r="J40" s="18">
        <v>4933</v>
      </c>
      <c r="K40" s="18">
        <v>630.68</v>
      </c>
      <c r="L40" s="18">
        <v>0.02</v>
      </c>
      <c r="M40" s="18">
        <v>1.01</v>
      </c>
      <c r="N40" s="18">
        <v>0.13</v>
      </c>
      <c r="O40" s="16"/>
    </row>
    <row r="41" spans="1:15" ht="12.75">
      <c r="A41" s="16"/>
      <c r="B41" s="16" t="s">
        <v>939</v>
      </c>
      <c r="C41" s="17" t="s">
        <v>940</v>
      </c>
      <c r="D41" s="17" t="s">
        <v>128</v>
      </c>
      <c r="E41" s="16"/>
      <c r="F41" s="17" t="s">
        <v>941</v>
      </c>
      <c r="G41" s="16" t="s">
        <v>261</v>
      </c>
      <c r="H41" s="16" t="s">
        <v>80</v>
      </c>
      <c r="I41" s="18">
        <v>107790.26</v>
      </c>
      <c r="J41" s="18">
        <v>315</v>
      </c>
      <c r="K41" s="18">
        <v>339.54</v>
      </c>
      <c r="L41" s="18">
        <v>0.01</v>
      </c>
      <c r="M41" s="18">
        <v>0.54</v>
      </c>
      <c r="N41" s="18">
        <v>0.07</v>
      </c>
      <c r="O41" s="16"/>
    </row>
    <row r="42" spans="1:15" ht="12.75">
      <c r="A42" s="16"/>
      <c r="B42" s="16" t="s">
        <v>942</v>
      </c>
      <c r="C42" s="17" t="s">
        <v>943</v>
      </c>
      <c r="D42" s="17" t="s">
        <v>128</v>
      </c>
      <c r="E42" s="16"/>
      <c r="F42" s="17" t="s">
        <v>944</v>
      </c>
      <c r="G42" s="16" t="s">
        <v>261</v>
      </c>
      <c r="H42" s="16" t="s">
        <v>80</v>
      </c>
      <c r="I42" s="18">
        <v>6852</v>
      </c>
      <c r="J42" s="18">
        <v>3497</v>
      </c>
      <c r="K42" s="18">
        <v>239.61</v>
      </c>
      <c r="L42" s="18">
        <v>0.01</v>
      </c>
      <c r="M42" s="18">
        <v>0.38</v>
      </c>
      <c r="N42" s="18">
        <v>0.05</v>
      </c>
      <c r="O42" s="16"/>
    </row>
    <row r="43" spans="1:15" ht="12.75">
      <c r="A43" s="16"/>
      <c r="B43" s="16" t="s">
        <v>945</v>
      </c>
      <c r="C43" s="17" t="s">
        <v>946</v>
      </c>
      <c r="D43" s="17" t="s">
        <v>128</v>
      </c>
      <c r="E43" s="16"/>
      <c r="F43" s="17" t="s">
        <v>947</v>
      </c>
      <c r="G43" s="16" t="s">
        <v>425</v>
      </c>
      <c r="H43" s="16" t="s">
        <v>80</v>
      </c>
      <c r="I43" s="18">
        <v>8782</v>
      </c>
      <c r="J43" s="18">
        <v>3401</v>
      </c>
      <c r="K43" s="18">
        <v>298.68</v>
      </c>
      <c r="L43" s="18">
        <v>0.01</v>
      </c>
      <c r="M43" s="18">
        <v>0.48</v>
      </c>
      <c r="N43" s="18">
        <v>0.06</v>
      </c>
      <c r="O43" s="16"/>
    </row>
    <row r="44" spans="1:15" ht="12.75">
      <c r="A44" s="16"/>
      <c r="B44" s="16" t="s">
        <v>948</v>
      </c>
      <c r="C44" s="17" t="s">
        <v>949</v>
      </c>
      <c r="D44" s="17" t="s">
        <v>128</v>
      </c>
      <c r="E44" s="16"/>
      <c r="F44" s="17" t="s">
        <v>950</v>
      </c>
      <c r="G44" s="16" t="s">
        <v>425</v>
      </c>
      <c r="H44" s="16" t="s">
        <v>80</v>
      </c>
      <c r="I44" s="18">
        <v>1039</v>
      </c>
      <c r="J44" s="18">
        <v>15550</v>
      </c>
      <c r="K44" s="18">
        <v>161.56</v>
      </c>
      <c r="L44" s="18">
        <v>0.01</v>
      </c>
      <c r="M44" s="18">
        <v>0.26</v>
      </c>
      <c r="N44" s="18">
        <v>0.03</v>
      </c>
      <c r="O44" s="16"/>
    </row>
    <row r="45" spans="1:15" ht="12.75">
      <c r="A45" s="16"/>
      <c r="B45" s="16" t="s">
        <v>951</v>
      </c>
      <c r="C45" s="17" t="s">
        <v>952</v>
      </c>
      <c r="D45" s="17" t="s">
        <v>128</v>
      </c>
      <c r="E45" s="16"/>
      <c r="F45" s="17" t="s">
        <v>424</v>
      </c>
      <c r="G45" s="16" t="s">
        <v>425</v>
      </c>
      <c r="H45" s="16" t="s">
        <v>80</v>
      </c>
      <c r="I45" s="18">
        <v>6446.57</v>
      </c>
      <c r="J45" s="18">
        <v>1439</v>
      </c>
      <c r="K45" s="18">
        <v>92.77</v>
      </c>
      <c r="L45" s="18">
        <v>0</v>
      </c>
      <c r="M45" s="18">
        <v>0.15</v>
      </c>
      <c r="N45" s="18">
        <v>0.02</v>
      </c>
      <c r="O45" s="16"/>
    </row>
    <row r="46" spans="1:15" ht="12.75">
      <c r="A46" s="16"/>
      <c r="B46" s="16" t="s">
        <v>953</v>
      </c>
      <c r="C46" s="17" t="s">
        <v>954</v>
      </c>
      <c r="D46" s="17" t="s">
        <v>128</v>
      </c>
      <c r="E46" s="16"/>
      <c r="F46" s="17" t="s">
        <v>955</v>
      </c>
      <c r="G46" s="16" t="s">
        <v>956</v>
      </c>
      <c r="H46" s="16" t="s">
        <v>80</v>
      </c>
      <c r="I46" s="18">
        <v>1460</v>
      </c>
      <c r="J46" s="18">
        <v>5834</v>
      </c>
      <c r="K46" s="18">
        <v>85.18</v>
      </c>
      <c r="L46" s="18">
        <v>0.01</v>
      </c>
      <c r="M46" s="18">
        <v>0.14</v>
      </c>
      <c r="N46" s="18">
        <v>0.02</v>
      </c>
      <c r="O46" s="16"/>
    </row>
    <row r="47" spans="1:15" ht="12.75">
      <c r="A47" s="16"/>
      <c r="B47" s="16" t="s">
        <v>957</v>
      </c>
      <c r="C47" s="17" t="s">
        <v>958</v>
      </c>
      <c r="D47" s="17" t="s">
        <v>128</v>
      </c>
      <c r="E47" s="16"/>
      <c r="F47" s="17" t="s">
        <v>401</v>
      </c>
      <c r="G47" s="16" t="s">
        <v>402</v>
      </c>
      <c r="H47" s="16" t="s">
        <v>80</v>
      </c>
      <c r="I47" s="18">
        <v>15620</v>
      </c>
      <c r="J47" s="18">
        <v>1769</v>
      </c>
      <c r="K47" s="18">
        <v>276.32</v>
      </c>
      <c r="L47" s="18">
        <v>0.02</v>
      </c>
      <c r="M47" s="18">
        <v>0.44</v>
      </c>
      <c r="N47" s="18">
        <v>0.06</v>
      </c>
      <c r="O47" s="16"/>
    </row>
    <row r="48" spans="1:15" ht="12.75">
      <c r="A48" s="16"/>
      <c r="B48" s="16" t="s">
        <v>959</v>
      </c>
      <c r="C48" s="17" t="s">
        <v>960</v>
      </c>
      <c r="D48" s="17" t="s">
        <v>128</v>
      </c>
      <c r="E48" s="16"/>
      <c r="F48" s="17" t="s">
        <v>583</v>
      </c>
      <c r="G48" s="16" t="s">
        <v>239</v>
      </c>
      <c r="H48" s="16" t="s">
        <v>80</v>
      </c>
      <c r="I48" s="18">
        <v>2030</v>
      </c>
      <c r="J48" s="18">
        <v>8430</v>
      </c>
      <c r="K48" s="18">
        <v>171.13</v>
      </c>
      <c r="L48" s="18">
        <v>0.01</v>
      </c>
      <c r="M48" s="18">
        <v>0.27</v>
      </c>
      <c r="N48" s="18">
        <v>0.04</v>
      </c>
      <c r="O48" s="16"/>
    </row>
    <row r="49" spans="1:15" ht="12.75">
      <c r="A49" s="16"/>
      <c r="B49" s="16" t="s">
        <v>961</v>
      </c>
      <c r="C49" s="17" t="s">
        <v>962</v>
      </c>
      <c r="D49" s="17" t="s">
        <v>128</v>
      </c>
      <c r="E49" s="16"/>
      <c r="F49" s="17" t="s">
        <v>413</v>
      </c>
      <c r="G49" s="16" t="s">
        <v>239</v>
      </c>
      <c r="H49" s="16" t="s">
        <v>80</v>
      </c>
      <c r="I49" s="18">
        <v>14761</v>
      </c>
      <c r="J49" s="18">
        <v>3100</v>
      </c>
      <c r="K49" s="18">
        <v>457.59</v>
      </c>
      <c r="L49" s="18">
        <v>0.01</v>
      </c>
      <c r="M49" s="18">
        <v>0.73</v>
      </c>
      <c r="N49" s="18">
        <v>0.1</v>
      </c>
      <c r="O49" s="16"/>
    </row>
    <row r="50" spans="1:15" ht="12.75">
      <c r="A50" s="16"/>
      <c r="B50" s="16" t="s">
        <v>963</v>
      </c>
      <c r="C50" s="17" t="s">
        <v>964</v>
      </c>
      <c r="D50" s="17" t="s">
        <v>128</v>
      </c>
      <c r="E50" s="16"/>
      <c r="F50" s="17" t="s">
        <v>654</v>
      </c>
      <c r="G50" s="16" t="s">
        <v>239</v>
      </c>
      <c r="H50" s="16" t="s">
        <v>80</v>
      </c>
      <c r="I50" s="18">
        <v>26447</v>
      </c>
      <c r="J50" s="18">
        <v>1847</v>
      </c>
      <c r="K50" s="18">
        <v>488.48</v>
      </c>
      <c r="L50" s="18">
        <v>0.02</v>
      </c>
      <c r="M50" s="18">
        <v>0.78</v>
      </c>
      <c r="N50" s="18">
        <v>0.1</v>
      </c>
      <c r="O50" s="16"/>
    </row>
    <row r="51" spans="1:15" ht="12.75">
      <c r="A51" s="16"/>
      <c r="B51" s="16" t="s">
        <v>965</v>
      </c>
      <c r="C51" s="17" t="s">
        <v>966</v>
      </c>
      <c r="D51" s="17" t="s">
        <v>128</v>
      </c>
      <c r="E51" s="16"/>
      <c r="F51" s="17" t="s">
        <v>289</v>
      </c>
      <c r="G51" s="16" t="s">
        <v>215</v>
      </c>
      <c r="H51" s="16" t="s">
        <v>80</v>
      </c>
      <c r="I51" s="18">
        <v>56253</v>
      </c>
      <c r="J51" s="18">
        <v>1062</v>
      </c>
      <c r="K51" s="18">
        <v>597.41</v>
      </c>
      <c r="L51" s="18">
        <v>0.03</v>
      </c>
      <c r="M51" s="18">
        <v>0.95</v>
      </c>
      <c r="N51" s="18">
        <v>0.13</v>
      </c>
      <c r="O51" s="16"/>
    </row>
    <row r="52" spans="1:15" ht="12.75">
      <c r="A52" s="16"/>
      <c r="B52" s="16" t="s">
        <v>967</v>
      </c>
      <c r="C52" s="17" t="s">
        <v>968</v>
      </c>
      <c r="D52" s="17" t="s">
        <v>128</v>
      </c>
      <c r="E52" s="16"/>
      <c r="F52" s="17" t="s">
        <v>969</v>
      </c>
      <c r="G52" s="16" t="s">
        <v>215</v>
      </c>
      <c r="H52" s="16" t="s">
        <v>80</v>
      </c>
      <c r="I52" s="18">
        <v>1612.25</v>
      </c>
      <c r="J52" s="18">
        <v>4388</v>
      </c>
      <c r="K52" s="18">
        <v>70.75</v>
      </c>
      <c r="L52" s="18">
        <v>0.01</v>
      </c>
      <c r="M52" s="18">
        <v>0.11</v>
      </c>
      <c r="N52" s="18">
        <v>0.01</v>
      </c>
      <c r="O52" s="16"/>
    </row>
    <row r="53" spans="1:15" ht="12.75">
      <c r="A53" s="16"/>
      <c r="B53" s="16" t="s">
        <v>970</v>
      </c>
      <c r="C53" s="17" t="s">
        <v>971</v>
      </c>
      <c r="D53" s="17" t="s">
        <v>128</v>
      </c>
      <c r="E53" s="16"/>
      <c r="F53" s="17" t="s">
        <v>232</v>
      </c>
      <c r="G53" s="16" t="s">
        <v>215</v>
      </c>
      <c r="H53" s="16" t="s">
        <v>80</v>
      </c>
      <c r="I53" s="18">
        <v>23237.43</v>
      </c>
      <c r="J53" s="18">
        <v>3839</v>
      </c>
      <c r="K53" s="18">
        <v>892.08</v>
      </c>
      <c r="L53" s="18">
        <v>0.02</v>
      </c>
      <c r="M53" s="18">
        <v>1.42</v>
      </c>
      <c r="N53" s="18">
        <v>0.19</v>
      </c>
      <c r="O53" s="16"/>
    </row>
    <row r="54" spans="1:15" ht="12.75">
      <c r="A54" s="16"/>
      <c r="B54" s="16" t="s">
        <v>972</v>
      </c>
      <c r="C54" s="17" t="s">
        <v>973</v>
      </c>
      <c r="D54" s="17" t="s">
        <v>128</v>
      </c>
      <c r="E54" s="16"/>
      <c r="F54" s="17" t="s">
        <v>303</v>
      </c>
      <c r="G54" s="16" t="s">
        <v>215</v>
      </c>
      <c r="H54" s="16" t="s">
        <v>80</v>
      </c>
      <c r="I54" s="18">
        <v>21436</v>
      </c>
      <c r="J54" s="18">
        <v>3100</v>
      </c>
      <c r="K54" s="18">
        <v>664.52</v>
      </c>
      <c r="L54" s="18">
        <v>0.01</v>
      </c>
      <c r="M54" s="18">
        <v>1.06</v>
      </c>
      <c r="N54" s="18">
        <v>0.14</v>
      </c>
      <c r="O54" s="16"/>
    </row>
    <row r="55" spans="1:15" ht="12.75">
      <c r="A55" s="16"/>
      <c r="B55" s="16" t="s">
        <v>974</v>
      </c>
      <c r="C55" s="17" t="s">
        <v>975</v>
      </c>
      <c r="D55" s="17" t="s">
        <v>128</v>
      </c>
      <c r="E55" s="16"/>
      <c r="F55" s="17" t="s">
        <v>308</v>
      </c>
      <c r="G55" s="16" t="s">
        <v>215</v>
      </c>
      <c r="H55" s="16" t="s">
        <v>80</v>
      </c>
      <c r="I55" s="18">
        <v>13999</v>
      </c>
      <c r="J55" s="18">
        <v>1634</v>
      </c>
      <c r="K55" s="18">
        <v>228.74</v>
      </c>
      <c r="L55" s="18">
        <v>0</v>
      </c>
      <c r="M55" s="18">
        <v>0.36</v>
      </c>
      <c r="N55" s="18">
        <v>0.05</v>
      </c>
      <c r="O55" s="16"/>
    </row>
    <row r="56" spans="1:15" ht="12.75">
      <c r="A56" s="16"/>
      <c r="B56" s="16" t="s">
        <v>976</v>
      </c>
      <c r="C56" s="17" t="s">
        <v>977</v>
      </c>
      <c r="D56" s="17" t="s">
        <v>128</v>
      </c>
      <c r="E56" s="16"/>
      <c r="F56" s="17" t="s">
        <v>495</v>
      </c>
      <c r="G56" s="16" t="s">
        <v>215</v>
      </c>
      <c r="H56" s="16" t="s">
        <v>80</v>
      </c>
      <c r="I56" s="18">
        <v>3783</v>
      </c>
      <c r="J56" s="18">
        <v>6598</v>
      </c>
      <c r="K56" s="18">
        <v>249.6</v>
      </c>
      <c r="L56" s="18">
        <v>0.01</v>
      </c>
      <c r="M56" s="18">
        <v>0.4</v>
      </c>
      <c r="N56" s="18">
        <v>0.05</v>
      </c>
      <c r="O56" s="16"/>
    </row>
    <row r="57" spans="1:15" ht="12.75">
      <c r="A57" s="16"/>
      <c r="B57" s="16" t="s">
        <v>978</v>
      </c>
      <c r="C57" s="17" t="s">
        <v>979</v>
      </c>
      <c r="D57" s="17" t="s">
        <v>128</v>
      </c>
      <c r="E57" s="16"/>
      <c r="F57" s="17" t="s">
        <v>381</v>
      </c>
      <c r="G57" s="16" t="s">
        <v>215</v>
      </c>
      <c r="H57" s="16" t="s">
        <v>80</v>
      </c>
      <c r="I57" s="18">
        <v>682</v>
      </c>
      <c r="J57" s="18">
        <v>25300</v>
      </c>
      <c r="K57" s="18">
        <v>172.55</v>
      </c>
      <c r="L57" s="18">
        <v>0</v>
      </c>
      <c r="M57" s="18">
        <v>0.28</v>
      </c>
      <c r="N57" s="18">
        <v>0.04</v>
      </c>
      <c r="O57" s="16"/>
    </row>
    <row r="58" spans="1:15" ht="12.75">
      <c r="A58" s="16"/>
      <c r="B58" s="16" t="s">
        <v>980</v>
      </c>
      <c r="C58" s="17" t="s">
        <v>981</v>
      </c>
      <c r="D58" s="17" t="s">
        <v>128</v>
      </c>
      <c r="E58" s="16"/>
      <c r="F58" s="17" t="s">
        <v>316</v>
      </c>
      <c r="G58" s="16" t="s">
        <v>215</v>
      </c>
      <c r="H58" s="16" t="s">
        <v>80</v>
      </c>
      <c r="I58" s="18">
        <v>233</v>
      </c>
      <c r="J58" s="18">
        <v>139900</v>
      </c>
      <c r="K58" s="18">
        <v>325.97</v>
      </c>
      <c r="L58" s="18">
        <v>0.01</v>
      </c>
      <c r="M58" s="18">
        <v>0.52</v>
      </c>
      <c r="N58" s="18">
        <v>0.07</v>
      </c>
      <c r="O58" s="16"/>
    </row>
    <row r="59" spans="1:15" ht="12.75">
      <c r="A59" s="16"/>
      <c r="B59" s="16" t="s">
        <v>982</v>
      </c>
      <c r="C59" s="17" t="s">
        <v>983</v>
      </c>
      <c r="D59" s="17" t="s">
        <v>128</v>
      </c>
      <c r="E59" s="16"/>
      <c r="F59" s="17" t="s">
        <v>408</v>
      </c>
      <c r="G59" s="16" t="s">
        <v>215</v>
      </c>
      <c r="H59" s="16" t="s">
        <v>80</v>
      </c>
      <c r="I59" s="18">
        <v>299</v>
      </c>
      <c r="J59" s="18">
        <v>29800</v>
      </c>
      <c r="K59" s="18">
        <v>89.1</v>
      </c>
      <c r="L59" s="18">
        <v>0</v>
      </c>
      <c r="M59" s="18">
        <v>0.14</v>
      </c>
      <c r="N59" s="18">
        <v>0.02</v>
      </c>
      <c r="O59" s="16"/>
    </row>
    <row r="60" spans="1:15" ht="12.75">
      <c r="A60" s="16"/>
      <c r="B60" s="16" t="s">
        <v>984</v>
      </c>
      <c r="C60" s="17" t="s">
        <v>985</v>
      </c>
      <c r="D60" s="17" t="s">
        <v>128</v>
      </c>
      <c r="E60" s="16"/>
      <c r="F60" s="17" t="s">
        <v>986</v>
      </c>
      <c r="G60" s="16" t="s">
        <v>215</v>
      </c>
      <c r="H60" s="16" t="s">
        <v>80</v>
      </c>
      <c r="I60" s="18">
        <v>9481</v>
      </c>
      <c r="J60" s="18">
        <v>2070</v>
      </c>
      <c r="K60" s="18">
        <v>196.26</v>
      </c>
      <c r="L60" s="18">
        <v>0.01</v>
      </c>
      <c r="M60" s="18">
        <v>0.31</v>
      </c>
      <c r="N60" s="18">
        <v>0.04</v>
      </c>
      <c r="O60" s="16"/>
    </row>
    <row r="61" spans="1:15" ht="12.75">
      <c r="A61" s="16"/>
      <c r="B61" s="16" t="s">
        <v>987</v>
      </c>
      <c r="C61" s="17" t="s">
        <v>988</v>
      </c>
      <c r="D61" s="17" t="s">
        <v>128</v>
      </c>
      <c r="E61" s="16"/>
      <c r="F61" s="17" t="s">
        <v>472</v>
      </c>
      <c r="G61" s="16" t="s">
        <v>215</v>
      </c>
      <c r="H61" s="16" t="s">
        <v>80</v>
      </c>
      <c r="I61" s="18">
        <v>49739</v>
      </c>
      <c r="J61" s="18">
        <v>737</v>
      </c>
      <c r="K61" s="18">
        <v>366.58</v>
      </c>
      <c r="L61" s="18">
        <v>0.01</v>
      </c>
      <c r="M61" s="18">
        <v>0.59</v>
      </c>
      <c r="N61" s="18">
        <v>0.08</v>
      </c>
      <c r="O61" s="16"/>
    </row>
    <row r="62" spans="1:15" ht="12.75">
      <c r="A62" s="16"/>
      <c r="B62" s="16" t="s">
        <v>989</v>
      </c>
      <c r="C62" s="17" t="s">
        <v>990</v>
      </c>
      <c r="D62" s="17" t="s">
        <v>128</v>
      </c>
      <c r="E62" s="16"/>
      <c r="F62" s="17" t="s">
        <v>991</v>
      </c>
      <c r="G62" s="16" t="s">
        <v>992</v>
      </c>
      <c r="H62" s="16" t="s">
        <v>80</v>
      </c>
      <c r="I62" s="18">
        <v>21479</v>
      </c>
      <c r="J62" s="18">
        <v>1270</v>
      </c>
      <c r="K62" s="18">
        <v>272.78</v>
      </c>
      <c r="L62" s="18">
        <v>0.02</v>
      </c>
      <c r="M62" s="18">
        <v>0.44</v>
      </c>
      <c r="N62" s="18">
        <v>0.06</v>
      </c>
      <c r="O62" s="16"/>
    </row>
    <row r="63" spans="1:15" ht="12.75">
      <c r="A63" s="16"/>
      <c r="B63" s="16" t="s">
        <v>993</v>
      </c>
      <c r="C63" s="17" t="s">
        <v>994</v>
      </c>
      <c r="D63" s="17" t="s">
        <v>128</v>
      </c>
      <c r="E63" s="16"/>
      <c r="F63" s="17" t="s">
        <v>995</v>
      </c>
      <c r="G63" s="16" t="s">
        <v>992</v>
      </c>
      <c r="H63" s="16" t="s">
        <v>80</v>
      </c>
      <c r="I63" s="18">
        <v>22521</v>
      </c>
      <c r="J63" s="18">
        <v>837.9</v>
      </c>
      <c r="K63" s="18">
        <v>188.7</v>
      </c>
      <c r="L63" s="18">
        <v>0.01</v>
      </c>
      <c r="M63" s="18">
        <v>0.3</v>
      </c>
      <c r="N63" s="18">
        <v>0.04</v>
      </c>
      <c r="O63" s="16"/>
    </row>
    <row r="64" spans="1:15" ht="12.75">
      <c r="A64" s="16"/>
      <c r="B64" s="16" t="s">
        <v>996</v>
      </c>
      <c r="C64" s="17" t="s">
        <v>997</v>
      </c>
      <c r="D64" s="17" t="s">
        <v>128</v>
      </c>
      <c r="E64" s="16"/>
      <c r="F64" s="17" t="s">
        <v>502</v>
      </c>
      <c r="G64" s="16" t="s">
        <v>300</v>
      </c>
      <c r="H64" s="16" t="s">
        <v>80</v>
      </c>
      <c r="I64" s="18">
        <v>350322</v>
      </c>
      <c r="J64" s="18">
        <v>135.5</v>
      </c>
      <c r="K64" s="18">
        <v>474.69</v>
      </c>
      <c r="L64" s="18">
        <v>0.01</v>
      </c>
      <c r="M64" s="18">
        <v>0.76</v>
      </c>
      <c r="N64" s="18">
        <v>0.1</v>
      </c>
      <c r="O64" s="16"/>
    </row>
    <row r="65" spans="1:15" ht="12.75">
      <c r="A65" s="16"/>
      <c r="B65" s="16" t="s">
        <v>998</v>
      </c>
      <c r="C65" s="17" t="s">
        <v>999</v>
      </c>
      <c r="D65" s="17" t="s">
        <v>128</v>
      </c>
      <c r="E65" s="16"/>
      <c r="F65" s="17" t="s">
        <v>671</v>
      </c>
      <c r="G65" s="16" t="s">
        <v>672</v>
      </c>
      <c r="H65" s="16" t="s">
        <v>80</v>
      </c>
      <c r="I65" s="18">
        <v>30437</v>
      </c>
      <c r="J65" s="18">
        <v>463.9</v>
      </c>
      <c r="K65" s="18">
        <v>141.2</v>
      </c>
      <c r="L65" s="18">
        <v>0.01</v>
      </c>
      <c r="M65" s="18">
        <v>0.23</v>
      </c>
      <c r="N65" s="18">
        <v>0.03</v>
      </c>
      <c r="O65" s="16"/>
    </row>
    <row r="66" spans="1:15" ht="12.75">
      <c r="A66" s="16"/>
      <c r="B66" s="16" t="s">
        <v>1000</v>
      </c>
      <c r="C66" s="17" t="s">
        <v>1001</v>
      </c>
      <c r="D66" s="17" t="s">
        <v>128</v>
      </c>
      <c r="E66" s="16"/>
      <c r="F66" s="17" t="s">
        <v>1002</v>
      </c>
      <c r="G66" s="16" t="s">
        <v>672</v>
      </c>
      <c r="H66" s="16" t="s">
        <v>80</v>
      </c>
      <c r="I66" s="18">
        <v>6725</v>
      </c>
      <c r="J66" s="18">
        <v>1383</v>
      </c>
      <c r="K66" s="18">
        <v>93.01</v>
      </c>
      <c r="L66" s="18">
        <v>0.01</v>
      </c>
      <c r="M66" s="18">
        <v>0.15</v>
      </c>
      <c r="N66" s="18">
        <v>0.02</v>
      </c>
      <c r="O66" s="16"/>
    </row>
    <row r="67" spans="1:15" ht="12.75">
      <c r="A67" s="16"/>
      <c r="B67" s="16" t="s">
        <v>1003</v>
      </c>
      <c r="C67" s="17" t="s">
        <v>1004</v>
      </c>
      <c r="D67" s="17" t="s">
        <v>128</v>
      </c>
      <c r="E67" s="16"/>
      <c r="F67" s="17" t="s">
        <v>1005</v>
      </c>
      <c r="G67" s="16" t="s">
        <v>1006</v>
      </c>
      <c r="H67" s="16" t="s">
        <v>80</v>
      </c>
      <c r="I67" s="18">
        <v>6899.93</v>
      </c>
      <c r="J67" s="18">
        <v>7367</v>
      </c>
      <c r="K67" s="18">
        <v>508.32</v>
      </c>
      <c r="L67" s="18">
        <v>0.01</v>
      </c>
      <c r="M67" s="18">
        <v>0.81</v>
      </c>
      <c r="N67" s="18">
        <v>0.11</v>
      </c>
      <c r="O67" s="16"/>
    </row>
    <row r="68" spans="1:15" ht="12.75">
      <c r="A68" s="16"/>
      <c r="B68" s="16" t="s">
        <v>1007</v>
      </c>
      <c r="C68" s="17" t="s">
        <v>1008</v>
      </c>
      <c r="D68" s="17" t="s">
        <v>128</v>
      </c>
      <c r="E68" s="16"/>
      <c r="F68" s="17" t="s">
        <v>620</v>
      </c>
      <c r="G68" s="16" t="s">
        <v>352</v>
      </c>
      <c r="H68" s="16" t="s">
        <v>80</v>
      </c>
      <c r="I68" s="18">
        <v>1049</v>
      </c>
      <c r="J68" s="18">
        <v>61790</v>
      </c>
      <c r="K68" s="18">
        <v>648.18</v>
      </c>
      <c r="L68" s="18">
        <v>0.03</v>
      </c>
      <c r="M68" s="18">
        <v>1.03</v>
      </c>
      <c r="N68" s="18">
        <v>0.14</v>
      </c>
      <c r="O68" s="16"/>
    </row>
    <row r="69" spans="1:15" ht="12.75">
      <c r="A69" s="16"/>
      <c r="B69" s="16" t="s">
        <v>1009</v>
      </c>
      <c r="C69" s="17" t="s">
        <v>1010</v>
      </c>
      <c r="D69" s="17" t="s">
        <v>128</v>
      </c>
      <c r="E69" s="16"/>
      <c r="F69" s="17" t="s">
        <v>351</v>
      </c>
      <c r="G69" s="16" t="s">
        <v>352</v>
      </c>
      <c r="H69" s="16" t="s">
        <v>80</v>
      </c>
      <c r="I69" s="18">
        <v>3431</v>
      </c>
      <c r="J69" s="18">
        <v>16460</v>
      </c>
      <c r="K69" s="18">
        <v>564.74</v>
      </c>
      <c r="L69" s="18">
        <v>0.02</v>
      </c>
      <c r="M69" s="18">
        <v>0.9</v>
      </c>
      <c r="N69" s="18">
        <v>0.12</v>
      </c>
      <c r="O69" s="16"/>
    </row>
    <row r="70" spans="1:15" ht="12.75">
      <c r="A70" s="16"/>
      <c r="B70" s="16" t="s">
        <v>1011</v>
      </c>
      <c r="C70" s="17" t="s">
        <v>1012</v>
      </c>
      <c r="D70" s="17" t="s">
        <v>128</v>
      </c>
      <c r="E70" s="16"/>
      <c r="F70" s="17" t="s">
        <v>1013</v>
      </c>
      <c r="G70" s="16" t="s">
        <v>529</v>
      </c>
      <c r="H70" s="16" t="s">
        <v>80</v>
      </c>
      <c r="I70" s="18">
        <v>4695048</v>
      </c>
      <c r="J70" s="18">
        <v>33.2</v>
      </c>
      <c r="K70" s="18">
        <v>1558.76</v>
      </c>
      <c r="L70" s="18">
        <v>0.06</v>
      </c>
      <c r="M70" s="18">
        <v>2.49</v>
      </c>
      <c r="N70" s="18">
        <v>0.33</v>
      </c>
      <c r="O70" s="16"/>
    </row>
    <row r="71" spans="1:15" ht="12.75">
      <c r="A71" s="16"/>
      <c r="B71" s="16" t="s">
        <v>1014</v>
      </c>
      <c r="C71" s="17" t="s">
        <v>1015</v>
      </c>
      <c r="D71" s="17" t="s">
        <v>128</v>
      </c>
      <c r="E71" s="16"/>
      <c r="F71" s="17" t="s">
        <v>1016</v>
      </c>
      <c r="G71" s="16" t="s">
        <v>261</v>
      </c>
      <c r="H71" s="16" t="s">
        <v>80</v>
      </c>
      <c r="I71" s="18">
        <v>1291</v>
      </c>
      <c r="J71" s="18">
        <v>18640</v>
      </c>
      <c r="K71" s="18">
        <v>240.64</v>
      </c>
      <c r="L71" s="18">
        <v>0.01</v>
      </c>
      <c r="M71" s="18">
        <v>0.38</v>
      </c>
      <c r="N71" s="18">
        <v>0.05</v>
      </c>
      <c r="O71" s="16"/>
    </row>
    <row r="72" spans="1:15" ht="12.75">
      <c r="A72" s="7"/>
      <c r="B72" s="7" t="s">
        <v>1017</v>
      </c>
      <c r="C72" s="7"/>
      <c r="D72" s="7"/>
      <c r="E72" s="7"/>
      <c r="F72" s="7"/>
      <c r="G72" s="7"/>
      <c r="H72" s="7"/>
      <c r="I72" s="15">
        <v>195297.4</v>
      </c>
      <c r="J72" s="7"/>
      <c r="K72" s="15">
        <v>7716.82</v>
      </c>
      <c r="L72" s="7"/>
      <c r="M72" s="15">
        <v>12.33</v>
      </c>
      <c r="N72" s="15">
        <v>1.64</v>
      </c>
      <c r="O72" s="7"/>
    </row>
    <row r="73" spans="1:15" ht="12.75">
      <c r="A73" s="16"/>
      <c r="B73" s="17" t="s">
        <v>1018</v>
      </c>
      <c r="C73" s="17" t="s">
        <v>1019</v>
      </c>
      <c r="D73" s="17" t="s">
        <v>128</v>
      </c>
      <c r="E73" s="16"/>
      <c r="F73" s="17" t="s">
        <v>1020</v>
      </c>
      <c r="G73" s="16" t="s">
        <v>1021</v>
      </c>
      <c r="H73" s="16" t="s">
        <v>80</v>
      </c>
      <c r="I73" s="18">
        <v>8764</v>
      </c>
      <c r="J73" s="18">
        <v>4410</v>
      </c>
      <c r="K73" s="18">
        <v>386.49</v>
      </c>
      <c r="L73" s="18">
        <v>0</v>
      </c>
      <c r="M73" s="18">
        <v>0.62</v>
      </c>
      <c r="N73" s="18">
        <v>0.08</v>
      </c>
      <c r="O73" s="16"/>
    </row>
    <row r="74" spans="1:15" ht="12.75">
      <c r="A74" s="16"/>
      <c r="B74" s="16" t="s">
        <v>1022</v>
      </c>
      <c r="C74" s="17" t="s">
        <v>1023</v>
      </c>
      <c r="D74" s="17" t="s">
        <v>128</v>
      </c>
      <c r="E74" s="16"/>
      <c r="F74" s="17" t="s">
        <v>1024</v>
      </c>
      <c r="G74" s="16" t="s">
        <v>930</v>
      </c>
      <c r="H74" s="16" t="s">
        <v>80</v>
      </c>
      <c r="I74" s="18">
        <v>153</v>
      </c>
      <c r="J74" s="18">
        <v>36710</v>
      </c>
      <c r="K74" s="18">
        <v>56.17</v>
      </c>
      <c r="L74" s="18">
        <v>0.01</v>
      </c>
      <c r="M74" s="18">
        <v>0.09</v>
      </c>
      <c r="N74" s="18">
        <v>0.01</v>
      </c>
      <c r="O74" s="16"/>
    </row>
    <row r="75" spans="1:15" ht="12.75">
      <c r="A75" s="16"/>
      <c r="B75" s="16" t="s">
        <v>1025</v>
      </c>
      <c r="C75" s="17" t="s">
        <v>1026</v>
      </c>
      <c r="D75" s="17" t="s">
        <v>128</v>
      </c>
      <c r="E75" s="16"/>
      <c r="F75" s="17" t="s">
        <v>1027</v>
      </c>
      <c r="G75" s="16" t="s">
        <v>425</v>
      </c>
      <c r="H75" s="16" t="s">
        <v>80</v>
      </c>
      <c r="I75" s="18">
        <v>3439</v>
      </c>
      <c r="J75" s="18">
        <v>5300</v>
      </c>
      <c r="K75" s="18">
        <v>182.27</v>
      </c>
      <c r="L75" s="18">
        <v>0.02</v>
      </c>
      <c r="M75" s="18">
        <v>0.29</v>
      </c>
      <c r="N75" s="18">
        <v>0.04</v>
      </c>
      <c r="O75" s="16"/>
    </row>
    <row r="76" spans="1:15" ht="12.75">
      <c r="A76" s="16"/>
      <c r="B76" s="17" t="s">
        <v>1028</v>
      </c>
      <c r="C76" s="17" t="s">
        <v>1029</v>
      </c>
      <c r="D76" s="17" t="s">
        <v>128</v>
      </c>
      <c r="E76" s="16"/>
      <c r="F76" s="17" t="s">
        <v>729</v>
      </c>
      <c r="G76" s="16" t="s">
        <v>425</v>
      </c>
      <c r="H76" s="16" t="s">
        <v>80</v>
      </c>
      <c r="I76" s="18">
        <v>2942</v>
      </c>
      <c r="J76" s="18">
        <v>4344</v>
      </c>
      <c r="K76" s="18">
        <v>127.8</v>
      </c>
      <c r="L76" s="18">
        <v>0.02</v>
      </c>
      <c r="M76" s="18">
        <v>0.2</v>
      </c>
      <c r="N76" s="18">
        <v>0.03</v>
      </c>
      <c r="O76" s="16"/>
    </row>
    <row r="77" spans="1:15" ht="12.75">
      <c r="A77" s="16"/>
      <c r="B77" s="16" t="s">
        <v>1030</v>
      </c>
      <c r="C77" s="17" t="s">
        <v>1031</v>
      </c>
      <c r="D77" s="17" t="s">
        <v>128</v>
      </c>
      <c r="E77" s="16"/>
      <c r="F77" s="17" t="s">
        <v>1032</v>
      </c>
      <c r="G77" s="16" t="s">
        <v>425</v>
      </c>
      <c r="H77" s="16" t="s">
        <v>80</v>
      </c>
      <c r="I77" s="18">
        <v>1009</v>
      </c>
      <c r="J77" s="18">
        <v>8608</v>
      </c>
      <c r="K77" s="18">
        <v>86.85</v>
      </c>
      <c r="L77" s="18">
        <v>0.01</v>
      </c>
      <c r="M77" s="18">
        <v>0.14</v>
      </c>
      <c r="N77" s="18">
        <v>0.02</v>
      </c>
      <c r="O77" s="16"/>
    </row>
    <row r="78" spans="1:15" ht="12.75">
      <c r="A78" s="16"/>
      <c r="B78" s="16" t="s">
        <v>1033</v>
      </c>
      <c r="C78" s="17" t="s">
        <v>1034</v>
      </c>
      <c r="D78" s="17" t="s">
        <v>128</v>
      </c>
      <c r="E78" s="16"/>
      <c r="F78" s="17" t="s">
        <v>1035</v>
      </c>
      <c r="G78" s="16" t="s">
        <v>265</v>
      </c>
      <c r="H78" s="16" t="s">
        <v>80</v>
      </c>
      <c r="I78" s="18">
        <v>12300</v>
      </c>
      <c r="J78" s="18">
        <v>733.2</v>
      </c>
      <c r="K78" s="18">
        <v>90.18</v>
      </c>
      <c r="L78" s="18">
        <v>0.02</v>
      </c>
      <c r="M78" s="18">
        <v>0.14</v>
      </c>
      <c r="N78" s="18">
        <v>0.02</v>
      </c>
      <c r="O78" s="16"/>
    </row>
    <row r="79" spans="1:15" ht="12.75">
      <c r="A79" s="16"/>
      <c r="B79" s="16" t="s">
        <v>1036</v>
      </c>
      <c r="C79" s="17" t="s">
        <v>1037</v>
      </c>
      <c r="D79" s="17" t="s">
        <v>128</v>
      </c>
      <c r="E79" s="16"/>
      <c r="F79" s="17" t="s">
        <v>486</v>
      </c>
      <c r="G79" s="16" t="s">
        <v>215</v>
      </c>
      <c r="H79" s="16" t="s">
        <v>80</v>
      </c>
      <c r="I79" s="18">
        <v>89496</v>
      </c>
      <c r="J79" s="18">
        <v>345.3</v>
      </c>
      <c r="K79" s="18">
        <v>309.03</v>
      </c>
      <c r="L79" s="18">
        <v>0.04</v>
      </c>
      <c r="M79" s="18">
        <v>0.49</v>
      </c>
      <c r="N79" s="18">
        <v>0.07</v>
      </c>
      <c r="O79" s="16"/>
    </row>
    <row r="80" spans="1:15" ht="12.75">
      <c r="A80" s="16"/>
      <c r="B80" s="16" t="s">
        <v>1038</v>
      </c>
      <c r="C80" s="17" t="s">
        <v>1039</v>
      </c>
      <c r="D80" s="17" t="s">
        <v>128</v>
      </c>
      <c r="E80" s="16"/>
      <c r="F80" s="17" t="s">
        <v>1040</v>
      </c>
      <c r="G80" s="16" t="s">
        <v>215</v>
      </c>
      <c r="H80" s="16" t="s">
        <v>80</v>
      </c>
      <c r="I80" s="18">
        <v>0.21</v>
      </c>
      <c r="J80" s="18">
        <v>1078</v>
      </c>
      <c r="K80" s="18">
        <v>0</v>
      </c>
      <c r="L80" s="18">
        <v>0</v>
      </c>
      <c r="M80" s="18">
        <v>0</v>
      </c>
      <c r="N80" s="18">
        <v>0</v>
      </c>
      <c r="O80" s="16"/>
    </row>
    <row r="81" spans="1:15" ht="12.75">
      <c r="A81" s="16"/>
      <c r="B81" s="16" t="s">
        <v>1041</v>
      </c>
      <c r="C81" s="17" t="s">
        <v>1042</v>
      </c>
      <c r="D81" s="17" t="s">
        <v>128</v>
      </c>
      <c r="E81" s="16"/>
      <c r="F81" s="17" t="s">
        <v>436</v>
      </c>
      <c r="G81" s="16" t="s">
        <v>215</v>
      </c>
      <c r="H81" s="16" t="s">
        <v>80</v>
      </c>
      <c r="I81" s="18">
        <v>2665</v>
      </c>
      <c r="J81" s="18">
        <v>7448</v>
      </c>
      <c r="K81" s="18">
        <v>198.49</v>
      </c>
      <c r="L81" s="18">
        <v>0.02</v>
      </c>
      <c r="M81" s="18">
        <v>0.32</v>
      </c>
      <c r="N81" s="18">
        <v>0.04</v>
      </c>
      <c r="O81" s="16"/>
    </row>
    <row r="82" spans="1:15" ht="12.75">
      <c r="A82" s="16"/>
      <c r="B82" s="16" t="s">
        <v>1043</v>
      </c>
      <c r="C82" s="17" t="s">
        <v>1044</v>
      </c>
      <c r="D82" s="17" t="s">
        <v>128</v>
      </c>
      <c r="E82" s="16"/>
      <c r="F82" s="17" t="s">
        <v>1045</v>
      </c>
      <c r="G82" s="16" t="s">
        <v>215</v>
      </c>
      <c r="H82" s="16" t="s">
        <v>80</v>
      </c>
      <c r="I82" s="18">
        <v>45566</v>
      </c>
      <c r="J82" s="18">
        <v>626</v>
      </c>
      <c r="K82" s="18">
        <v>285.24</v>
      </c>
      <c r="L82" s="18">
        <v>0.03</v>
      </c>
      <c r="M82" s="18">
        <v>0.46</v>
      </c>
      <c r="N82" s="18">
        <v>0.06</v>
      </c>
      <c r="O82" s="16"/>
    </row>
    <row r="83" spans="1:15" ht="12.75">
      <c r="A83" s="16"/>
      <c r="B83" s="16" t="s">
        <v>1046</v>
      </c>
      <c r="C83" s="17" t="s">
        <v>1047</v>
      </c>
      <c r="D83" s="17" t="s">
        <v>128</v>
      </c>
      <c r="E83" s="16"/>
      <c r="F83" s="17" t="s">
        <v>525</v>
      </c>
      <c r="G83" s="16" t="s">
        <v>215</v>
      </c>
      <c r="H83" s="16" t="s">
        <v>80</v>
      </c>
      <c r="I83" s="18">
        <v>336.43</v>
      </c>
      <c r="J83" s="18">
        <v>650</v>
      </c>
      <c r="K83" s="18">
        <v>2.19</v>
      </c>
      <c r="L83" s="18">
        <v>0</v>
      </c>
      <c r="M83" s="18">
        <v>0</v>
      </c>
      <c r="N83" s="18">
        <v>0</v>
      </c>
      <c r="O83" s="16"/>
    </row>
    <row r="84" spans="1:15" ht="12.75">
      <c r="A84" s="16"/>
      <c r="B84" s="16" t="s">
        <v>1048</v>
      </c>
      <c r="C84" s="17" t="s">
        <v>1049</v>
      </c>
      <c r="D84" s="17" t="s">
        <v>128</v>
      </c>
      <c r="E84" s="16"/>
      <c r="F84" s="17" t="s">
        <v>1050</v>
      </c>
      <c r="G84" s="16" t="s">
        <v>286</v>
      </c>
      <c r="H84" s="16" t="s">
        <v>80</v>
      </c>
      <c r="I84" s="18">
        <v>901</v>
      </c>
      <c r="J84" s="18">
        <v>5968</v>
      </c>
      <c r="K84" s="18">
        <v>53.77</v>
      </c>
      <c r="L84" s="18">
        <v>0.01</v>
      </c>
      <c r="M84" s="18">
        <v>0.09</v>
      </c>
      <c r="N84" s="18">
        <v>0.01</v>
      </c>
      <c r="O84" s="16"/>
    </row>
    <row r="85" spans="1:15" ht="12.75">
      <c r="A85" s="16"/>
      <c r="B85" s="16" t="s">
        <v>1051</v>
      </c>
      <c r="C85" s="17" t="s">
        <v>1052</v>
      </c>
      <c r="D85" s="17" t="s">
        <v>128</v>
      </c>
      <c r="E85" s="16"/>
      <c r="F85" s="17" t="s">
        <v>1053</v>
      </c>
      <c r="G85" s="16" t="s">
        <v>300</v>
      </c>
      <c r="H85" s="16" t="s">
        <v>80</v>
      </c>
      <c r="I85" s="18">
        <v>14515</v>
      </c>
      <c r="J85" s="18">
        <v>14560</v>
      </c>
      <c r="K85" s="18">
        <v>2113.38</v>
      </c>
      <c r="L85" s="18">
        <v>0</v>
      </c>
      <c r="M85" s="18">
        <v>3.38</v>
      </c>
      <c r="N85" s="18">
        <v>0.45</v>
      </c>
      <c r="O85" s="16"/>
    </row>
    <row r="86" spans="1:15" ht="12.75">
      <c r="A86" s="16"/>
      <c r="B86" s="16" t="s">
        <v>1054</v>
      </c>
      <c r="C86" s="17" t="s">
        <v>1055</v>
      </c>
      <c r="D86" s="17" t="s">
        <v>128</v>
      </c>
      <c r="E86" s="16"/>
      <c r="F86" s="17" t="s">
        <v>535</v>
      </c>
      <c r="G86" s="16" t="s">
        <v>300</v>
      </c>
      <c r="H86" s="16" t="s">
        <v>80</v>
      </c>
      <c r="I86" s="18">
        <v>1245.67</v>
      </c>
      <c r="J86" s="18">
        <v>363</v>
      </c>
      <c r="K86" s="18">
        <v>4.52</v>
      </c>
      <c r="L86" s="18">
        <v>0.02</v>
      </c>
      <c r="M86" s="18">
        <v>0.01</v>
      </c>
      <c r="N86" s="18">
        <v>0</v>
      </c>
      <c r="O86" s="16"/>
    </row>
    <row r="87" spans="1:15" ht="12.75">
      <c r="A87" s="16"/>
      <c r="B87" s="16" t="s">
        <v>1056</v>
      </c>
      <c r="C87" s="17" t="s">
        <v>1057</v>
      </c>
      <c r="D87" s="17" t="s">
        <v>128</v>
      </c>
      <c r="E87" s="16"/>
      <c r="F87" s="17" t="s">
        <v>1058</v>
      </c>
      <c r="G87" s="16" t="s">
        <v>300</v>
      </c>
      <c r="H87" s="16" t="s">
        <v>80</v>
      </c>
      <c r="I87" s="18">
        <v>11965</v>
      </c>
      <c r="J87" s="18">
        <v>31930</v>
      </c>
      <c r="K87" s="18">
        <v>3820.42</v>
      </c>
      <c r="L87" s="18">
        <v>0.01</v>
      </c>
      <c r="M87" s="18">
        <v>6.1</v>
      </c>
      <c r="N87" s="18">
        <v>0.81</v>
      </c>
      <c r="O87" s="16"/>
    </row>
    <row r="88" spans="1:15" ht="12.75">
      <c r="A88" s="16"/>
      <c r="B88" s="16" t="s">
        <v>1059</v>
      </c>
      <c r="C88" s="17" t="s">
        <v>1060</v>
      </c>
      <c r="D88" s="17" t="s">
        <v>128</v>
      </c>
      <c r="E88" s="16"/>
      <c r="F88" s="17" t="s">
        <v>1061</v>
      </c>
      <c r="G88" s="16" t="s">
        <v>352</v>
      </c>
      <c r="H88" s="16" t="s">
        <v>80</v>
      </c>
      <c r="I88" s="18">
        <v>0.09</v>
      </c>
      <c r="J88" s="18">
        <v>4522</v>
      </c>
      <c r="K88" s="18">
        <v>0</v>
      </c>
      <c r="L88" s="18">
        <v>0</v>
      </c>
      <c r="M88" s="18">
        <v>0</v>
      </c>
      <c r="N88" s="18">
        <v>0</v>
      </c>
      <c r="O88" s="16"/>
    </row>
    <row r="89" spans="1:15" ht="12.75">
      <c r="A89" s="7"/>
      <c r="B89" s="7" t="s">
        <v>1062</v>
      </c>
      <c r="C89" s="7"/>
      <c r="D89" s="7"/>
      <c r="E89" s="7"/>
      <c r="F89" s="7"/>
      <c r="G89" s="7"/>
      <c r="H89" s="7"/>
      <c r="I89" s="15">
        <v>0</v>
      </c>
      <c r="J89" s="7"/>
      <c r="K89" s="15">
        <v>0</v>
      </c>
      <c r="L89" s="7"/>
      <c r="M89" s="15">
        <v>0</v>
      </c>
      <c r="N89" s="15">
        <v>0</v>
      </c>
      <c r="O89" s="7"/>
    </row>
    <row r="90" spans="1:15" ht="12.75">
      <c r="A90" s="7"/>
      <c r="B90" s="8" t="s">
        <v>1063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12.75">
      <c r="A91" s="7"/>
      <c r="B91" s="8" t="s">
        <v>1064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12.75">
      <c r="A92" s="7"/>
      <c r="B92" s="7" t="s">
        <v>102</v>
      </c>
      <c r="C92" s="7"/>
      <c r="D92" s="7"/>
      <c r="E92" s="7"/>
      <c r="F92" s="7"/>
      <c r="G92" s="7"/>
      <c r="H92" s="7"/>
      <c r="I92" s="15">
        <v>92</v>
      </c>
      <c r="J92" s="7"/>
      <c r="K92" s="15">
        <v>9.23</v>
      </c>
      <c r="L92" s="7"/>
      <c r="M92" s="15">
        <v>0.01</v>
      </c>
      <c r="N92" s="15">
        <v>0</v>
      </c>
      <c r="O92" s="7"/>
    </row>
    <row r="93" spans="1:15" ht="12.75">
      <c r="A93" s="7"/>
      <c r="B93" s="7" t="s">
        <v>176</v>
      </c>
      <c r="C93" s="7"/>
      <c r="D93" s="7"/>
      <c r="E93" s="7"/>
      <c r="F93" s="7"/>
      <c r="G93" s="7"/>
      <c r="H93" s="7"/>
      <c r="I93" s="15">
        <v>92</v>
      </c>
      <c r="J93" s="7"/>
      <c r="K93" s="15">
        <v>9.23</v>
      </c>
      <c r="L93" s="7"/>
      <c r="M93" s="15">
        <v>0.01</v>
      </c>
      <c r="N93" s="15">
        <v>0</v>
      </c>
      <c r="O93" s="7"/>
    </row>
    <row r="94" spans="1:15" ht="12.75">
      <c r="A94" s="16"/>
      <c r="B94" s="16" t="s">
        <v>1065</v>
      </c>
      <c r="C94" s="17" t="s">
        <v>1066</v>
      </c>
      <c r="D94" s="17" t="s">
        <v>749</v>
      </c>
      <c r="E94" s="16" t="s">
        <v>750</v>
      </c>
      <c r="F94" s="17" t="s">
        <v>1067</v>
      </c>
      <c r="G94" s="17" t="s">
        <v>833</v>
      </c>
      <c r="H94" s="16" t="s">
        <v>44</v>
      </c>
      <c r="I94" s="18">
        <v>92</v>
      </c>
      <c r="J94" s="18">
        <v>2610</v>
      </c>
      <c r="K94" s="18">
        <v>9.23</v>
      </c>
      <c r="L94" s="18">
        <v>0</v>
      </c>
      <c r="M94" s="18">
        <v>0.01</v>
      </c>
      <c r="N94" s="18">
        <v>0</v>
      </c>
      <c r="O94" s="17" t="s">
        <v>1068</v>
      </c>
    </row>
    <row r="95" spans="1:15" ht="12.75">
      <c r="A95" s="7"/>
      <c r="B95" s="7" t="s">
        <v>175</v>
      </c>
      <c r="C95" s="7"/>
      <c r="D95" s="7"/>
      <c r="E95" s="7"/>
      <c r="F95" s="7"/>
      <c r="G95" s="7"/>
      <c r="H95" s="7"/>
      <c r="I95" s="15">
        <v>0</v>
      </c>
      <c r="J95" s="7"/>
      <c r="K95" s="15">
        <v>0</v>
      </c>
      <c r="L95" s="7"/>
      <c r="M95" s="15">
        <v>0</v>
      </c>
      <c r="N95" s="15">
        <v>0</v>
      </c>
      <c r="O95" s="7"/>
    </row>
    <row r="96" spans="1:15" ht="12.75">
      <c r="A96" s="13"/>
      <c r="B96" s="19" t="s">
        <v>105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 ht="12.75">
      <c r="A97" s="13"/>
      <c r="B97" s="19" t="s">
        <v>165</v>
      </c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2" ht="12.75">
      <c r="A98" s="3" t="s">
        <v>52</v>
      </c>
      <c r="B98" s="3" t="s">
        <v>53</v>
      </c>
    </row>
  </sheetData>
  <sheetProtection/>
  <printOptions/>
  <pageMargins left="0.747916666666667" right="0.747916666666667" top="0.984027777777778" bottom="0.984027777777778" header="0.511805555555555" footer="0.51180555555555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N97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1" customWidth="1"/>
    <col min="2" max="2" width="37.00390625" style="1" customWidth="1"/>
    <col min="3" max="3" width="15.00390625" style="1" customWidth="1"/>
    <col min="4" max="4" width="11.00390625" style="1" customWidth="1"/>
    <col min="5" max="5" width="12.00390625" style="1" customWidth="1"/>
    <col min="6" max="6" width="10.00390625" style="1" customWidth="1"/>
    <col min="7" max="8" width="14.00390625" style="1" customWidth="1"/>
    <col min="9" max="10" width="11.00390625" style="1" customWidth="1"/>
    <col min="11" max="11" width="22.00390625" style="1" customWidth="1"/>
    <col min="12" max="12" width="24.00390625" style="1" customWidth="1"/>
    <col min="13" max="13" width="23.00390625" style="1" customWidth="1"/>
    <col min="14" max="14" width="11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14" ht="12.75">
      <c r="A6" s="4"/>
      <c r="B6" s="12" t="s">
        <v>106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4"/>
      <c r="B7" s="12" t="s">
        <v>1069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4"/>
      <c r="B8" s="4" t="s">
        <v>178</v>
      </c>
      <c r="C8" s="4" t="s">
        <v>56</v>
      </c>
      <c r="D8" s="4" t="s">
        <v>108</v>
      </c>
      <c r="E8" s="4" t="s">
        <v>57</v>
      </c>
      <c r="F8" s="4" t="s">
        <v>168</v>
      </c>
      <c r="G8" s="4" t="s">
        <v>60</v>
      </c>
      <c r="H8" s="4" t="s">
        <v>111</v>
      </c>
      <c r="I8" s="4" t="s">
        <v>112</v>
      </c>
      <c r="J8" s="4" t="s">
        <v>63</v>
      </c>
      <c r="K8" s="4" t="s">
        <v>113</v>
      </c>
      <c r="L8" s="4" t="s">
        <v>64</v>
      </c>
      <c r="M8" s="4" t="s">
        <v>114</v>
      </c>
      <c r="N8" s="4"/>
    </row>
    <row r="9" spans="1:14" ht="12.75">
      <c r="A9" s="4"/>
      <c r="B9" s="4"/>
      <c r="C9" s="4"/>
      <c r="D9" s="4"/>
      <c r="E9" s="4"/>
      <c r="F9" s="4"/>
      <c r="G9" s="4"/>
      <c r="H9" s="4" t="s">
        <v>116</v>
      </c>
      <c r="I9" s="4" t="s">
        <v>117</v>
      </c>
      <c r="J9" s="4" t="s">
        <v>7</v>
      </c>
      <c r="K9" s="4" t="s">
        <v>8</v>
      </c>
      <c r="L9" s="4" t="s">
        <v>8</v>
      </c>
      <c r="M9" s="4" t="s">
        <v>8</v>
      </c>
      <c r="N9" s="4"/>
    </row>
    <row r="10" spans="1:14" ht="12.75">
      <c r="A10" s="4"/>
      <c r="B10" s="4"/>
      <c r="C10" s="12" t="s">
        <v>9</v>
      </c>
      <c r="D10" s="12" t="s">
        <v>10</v>
      </c>
      <c r="E10" s="12" t="s">
        <v>65</v>
      </c>
      <c r="F10" s="12" t="s">
        <v>66</v>
      </c>
      <c r="G10" s="12" t="s">
        <v>67</v>
      </c>
      <c r="H10" s="12" t="s">
        <v>68</v>
      </c>
      <c r="I10" s="12" t="s">
        <v>69</v>
      </c>
      <c r="J10" s="12" t="s">
        <v>70</v>
      </c>
      <c r="K10" s="12" t="s">
        <v>71</v>
      </c>
      <c r="L10" s="12" t="s">
        <v>118</v>
      </c>
      <c r="M10" s="12" t="s">
        <v>119</v>
      </c>
      <c r="N10" s="4"/>
    </row>
    <row r="11" spans="1:14" ht="12.75">
      <c r="A11" s="13"/>
      <c r="B11" s="13" t="s">
        <v>1070</v>
      </c>
      <c r="C11" s="13"/>
      <c r="D11" s="13"/>
      <c r="E11" s="13"/>
      <c r="F11" s="13"/>
      <c r="G11" s="13"/>
      <c r="H11" s="14">
        <v>2288136</v>
      </c>
      <c r="I11" s="13"/>
      <c r="J11" s="14">
        <v>91661.61</v>
      </c>
      <c r="K11" s="13"/>
      <c r="L11" s="14">
        <v>100</v>
      </c>
      <c r="M11" s="14">
        <v>19.54</v>
      </c>
      <c r="N11" s="13"/>
    </row>
    <row r="12" spans="1:14" ht="12.75">
      <c r="A12" s="7"/>
      <c r="B12" s="7" t="s">
        <v>73</v>
      </c>
      <c r="C12" s="7"/>
      <c r="D12" s="7"/>
      <c r="E12" s="7"/>
      <c r="F12" s="7"/>
      <c r="G12" s="7"/>
      <c r="H12" s="15">
        <v>2046064</v>
      </c>
      <c r="I12" s="7"/>
      <c r="J12" s="15">
        <v>51572.48</v>
      </c>
      <c r="K12" s="7"/>
      <c r="L12" s="15">
        <v>56.26</v>
      </c>
      <c r="M12" s="15">
        <v>10.99</v>
      </c>
      <c r="N12" s="7"/>
    </row>
    <row r="13" spans="1:14" ht="12.75">
      <c r="A13" s="7"/>
      <c r="B13" s="7" t="s">
        <v>1071</v>
      </c>
      <c r="C13" s="7"/>
      <c r="D13" s="7"/>
      <c r="E13" s="7"/>
      <c r="F13" s="7"/>
      <c r="G13" s="7"/>
      <c r="H13" s="15">
        <v>73974</v>
      </c>
      <c r="I13" s="7"/>
      <c r="J13" s="15">
        <v>518.02</v>
      </c>
      <c r="K13" s="7"/>
      <c r="L13" s="15">
        <v>0.56</v>
      </c>
      <c r="M13" s="15">
        <v>0.11</v>
      </c>
      <c r="N13" s="7"/>
    </row>
    <row r="14" spans="1:14" ht="12.75">
      <c r="A14" s="16"/>
      <c r="B14" s="16" t="s">
        <v>1072</v>
      </c>
      <c r="C14" s="17" t="s">
        <v>1073</v>
      </c>
      <c r="D14" s="17" t="s">
        <v>128</v>
      </c>
      <c r="E14" s="17" t="s">
        <v>1074</v>
      </c>
      <c r="F14" s="16" t="s">
        <v>1075</v>
      </c>
      <c r="G14" s="16" t="s">
        <v>80</v>
      </c>
      <c r="H14" s="18">
        <v>1785</v>
      </c>
      <c r="I14" s="18">
        <v>711.1</v>
      </c>
      <c r="J14" s="18">
        <v>12.69</v>
      </c>
      <c r="K14" s="18">
        <v>0</v>
      </c>
      <c r="L14" s="18">
        <v>0.01</v>
      </c>
      <c r="M14" s="18">
        <v>0</v>
      </c>
      <c r="N14" s="16"/>
    </row>
    <row r="15" spans="1:14" ht="12.75">
      <c r="A15" s="16"/>
      <c r="B15" s="17" t="s">
        <v>1076</v>
      </c>
      <c r="C15" s="17" t="s">
        <v>1077</v>
      </c>
      <c r="D15" s="17" t="s">
        <v>128</v>
      </c>
      <c r="E15" s="17" t="s">
        <v>1078</v>
      </c>
      <c r="F15" s="16" t="s">
        <v>1075</v>
      </c>
      <c r="G15" s="16" t="s">
        <v>80</v>
      </c>
      <c r="H15" s="18">
        <v>72189</v>
      </c>
      <c r="I15" s="18">
        <v>700</v>
      </c>
      <c r="J15" s="18">
        <v>505.32</v>
      </c>
      <c r="K15" s="18">
        <v>0.01</v>
      </c>
      <c r="L15" s="18">
        <v>0.55</v>
      </c>
      <c r="M15" s="18">
        <v>0.11</v>
      </c>
      <c r="N15" s="16"/>
    </row>
    <row r="16" spans="1:14" ht="12.75">
      <c r="A16" s="7"/>
      <c r="B16" s="7" t="s">
        <v>1079</v>
      </c>
      <c r="C16" s="7"/>
      <c r="D16" s="7"/>
      <c r="E16" s="7"/>
      <c r="F16" s="7"/>
      <c r="G16" s="7"/>
      <c r="H16" s="15">
        <v>1839252</v>
      </c>
      <c r="I16" s="7"/>
      <c r="J16" s="15">
        <v>50821.63</v>
      </c>
      <c r="K16" s="7"/>
      <c r="L16" s="15">
        <v>55.44</v>
      </c>
      <c r="M16" s="15">
        <v>10.83</v>
      </c>
      <c r="N16" s="7"/>
    </row>
    <row r="17" spans="1:14" ht="12.75">
      <c r="A17" s="16"/>
      <c r="B17" s="17" t="s">
        <v>1080</v>
      </c>
      <c r="C17" s="17" t="s">
        <v>1081</v>
      </c>
      <c r="D17" s="17" t="s">
        <v>128</v>
      </c>
      <c r="E17" s="17" t="s">
        <v>1074</v>
      </c>
      <c r="F17" s="16" t="s">
        <v>1075</v>
      </c>
      <c r="G17" s="16" t="s">
        <v>80</v>
      </c>
      <c r="H17" s="18">
        <v>224500</v>
      </c>
      <c r="I17" s="18">
        <v>931.2</v>
      </c>
      <c r="J17" s="18">
        <v>2090.54</v>
      </c>
      <c r="K17" s="18">
        <v>0.06</v>
      </c>
      <c r="L17" s="18">
        <v>2.28</v>
      </c>
      <c r="M17" s="18">
        <v>0.45</v>
      </c>
      <c r="N17" s="16"/>
    </row>
    <row r="18" spans="1:14" ht="12.75">
      <c r="A18" s="16"/>
      <c r="B18" s="16" t="s">
        <v>1082</v>
      </c>
      <c r="C18" s="17" t="s">
        <v>1083</v>
      </c>
      <c r="D18" s="17" t="s">
        <v>128</v>
      </c>
      <c r="E18" s="17" t="s">
        <v>1074</v>
      </c>
      <c r="F18" s="16" t="s">
        <v>1075</v>
      </c>
      <c r="G18" s="16" t="s">
        <v>80</v>
      </c>
      <c r="H18" s="18">
        <v>2568</v>
      </c>
      <c r="I18" s="18">
        <v>1409</v>
      </c>
      <c r="J18" s="18">
        <v>36.18</v>
      </c>
      <c r="K18" s="18">
        <v>0.01</v>
      </c>
      <c r="L18" s="18">
        <v>0.04</v>
      </c>
      <c r="M18" s="18">
        <v>0.01</v>
      </c>
      <c r="N18" s="16"/>
    </row>
    <row r="19" spans="1:14" ht="12.75">
      <c r="A19" s="16"/>
      <c r="B19" s="16" t="s">
        <v>1084</v>
      </c>
      <c r="C19" s="17" t="s">
        <v>1085</v>
      </c>
      <c r="D19" s="17" t="s">
        <v>128</v>
      </c>
      <c r="E19" s="17" t="s">
        <v>1074</v>
      </c>
      <c r="F19" s="16" t="s">
        <v>1075</v>
      </c>
      <c r="G19" s="16" t="s">
        <v>80</v>
      </c>
      <c r="H19" s="18">
        <v>4659</v>
      </c>
      <c r="I19" s="18">
        <v>1963</v>
      </c>
      <c r="J19" s="18">
        <v>91.46</v>
      </c>
      <c r="K19" s="18">
        <v>0</v>
      </c>
      <c r="L19" s="18">
        <v>0.1</v>
      </c>
      <c r="M19" s="18">
        <v>0.02</v>
      </c>
      <c r="N19" s="16"/>
    </row>
    <row r="20" spans="1:14" ht="12.75">
      <c r="A20" s="16"/>
      <c r="B20" s="17" t="s">
        <v>1086</v>
      </c>
      <c r="C20" s="17" t="s">
        <v>1087</v>
      </c>
      <c r="D20" s="17" t="s">
        <v>128</v>
      </c>
      <c r="E20" s="17" t="s">
        <v>1074</v>
      </c>
      <c r="F20" s="16" t="s">
        <v>1075</v>
      </c>
      <c r="G20" s="16" t="s">
        <v>80</v>
      </c>
      <c r="H20" s="18">
        <v>709</v>
      </c>
      <c r="I20" s="18">
        <v>2497</v>
      </c>
      <c r="J20" s="18">
        <v>17.7</v>
      </c>
      <c r="K20" s="18">
        <v>0</v>
      </c>
      <c r="L20" s="18">
        <v>0.02</v>
      </c>
      <c r="M20" s="18">
        <v>0</v>
      </c>
      <c r="N20" s="16"/>
    </row>
    <row r="21" spans="1:14" ht="12.75">
      <c r="A21" s="16"/>
      <c r="B21" s="17" t="s">
        <v>1088</v>
      </c>
      <c r="C21" s="17" t="s">
        <v>1089</v>
      </c>
      <c r="D21" s="17" t="s">
        <v>128</v>
      </c>
      <c r="E21" s="17" t="s">
        <v>1090</v>
      </c>
      <c r="F21" s="16" t="s">
        <v>1075</v>
      </c>
      <c r="G21" s="16" t="s">
        <v>80</v>
      </c>
      <c r="H21" s="18">
        <v>374000</v>
      </c>
      <c r="I21" s="18">
        <v>1537</v>
      </c>
      <c r="J21" s="18">
        <v>5748.38</v>
      </c>
      <c r="K21" s="18">
        <v>0.36</v>
      </c>
      <c r="L21" s="18">
        <v>6.27</v>
      </c>
      <c r="M21" s="18">
        <v>1.22</v>
      </c>
      <c r="N21" s="16"/>
    </row>
    <row r="22" spans="1:14" ht="12.75">
      <c r="A22" s="16"/>
      <c r="B22" s="17" t="s">
        <v>1091</v>
      </c>
      <c r="C22" s="17" t="s">
        <v>1092</v>
      </c>
      <c r="D22" s="17" t="s">
        <v>128</v>
      </c>
      <c r="E22" s="17" t="s">
        <v>1090</v>
      </c>
      <c r="F22" s="16" t="s">
        <v>1075</v>
      </c>
      <c r="G22" s="16" t="s">
        <v>80</v>
      </c>
      <c r="H22" s="18">
        <v>849</v>
      </c>
      <c r="I22" s="18">
        <v>1826</v>
      </c>
      <c r="J22" s="18">
        <v>15.5</v>
      </c>
      <c r="K22" s="18">
        <v>0.01</v>
      </c>
      <c r="L22" s="18">
        <v>0.02</v>
      </c>
      <c r="M22" s="18">
        <v>0</v>
      </c>
      <c r="N22" s="16"/>
    </row>
    <row r="23" spans="1:14" ht="12.75">
      <c r="A23" s="16"/>
      <c r="B23" s="17" t="s">
        <v>1093</v>
      </c>
      <c r="C23" s="17" t="s">
        <v>1094</v>
      </c>
      <c r="D23" s="17" t="s">
        <v>128</v>
      </c>
      <c r="E23" s="17" t="s">
        <v>1090</v>
      </c>
      <c r="F23" s="16" t="s">
        <v>1075</v>
      </c>
      <c r="G23" s="16" t="s">
        <v>80</v>
      </c>
      <c r="H23" s="18">
        <v>38526</v>
      </c>
      <c r="I23" s="18">
        <v>1862</v>
      </c>
      <c r="J23" s="18">
        <v>717.35</v>
      </c>
      <c r="K23" s="18">
        <v>0.24</v>
      </c>
      <c r="L23" s="18">
        <v>0.78</v>
      </c>
      <c r="M23" s="18">
        <v>0.15</v>
      </c>
      <c r="N23" s="16"/>
    </row>
    <row r="24" spans="1:14" ht="12.75">
      <c r="A24" s="16"/>
      <c r="B24" s="17" t="s">
        <v>1095</v>
      </c>
      <c r="C24" s="17" t="s">
        <v>1096</v>
      </c>
      <c r="D24" s="17" t="s">
        <v>128</v>
      </c>
      <c r="E24" s="17" t="s">
        <v>1090</v>
      </c>
      <c r="F24" s="16" t="s">
        <v>1075</v>
      </c>
      <c r="G24" s="16" t="s">
        <v>80</v>
      </c>
      <c r="H24" s="18">
        <v>358917</v>
      </c>
      <c r="I24" s="18">
        <v>1917</v>
      </c>
      <c r="J24" s="18">
        <v>6880.44</v>
      </c>
      <c r="K24" s="18">
        <v>0.29</v>
      </c>
      <c r="L24" s="18">
        <v>7.51</v>
      </c>
      <c r="M24" s="18">
        <v>1.47</v>
      </c>
      <c r="N24" s="16"/>
    </row>
    <row r="25" spans="1:14" ht="12.75">
      <c r="A25" s="16"/>
      <c r="B25" s="17" t="s">
        <v>1097</v>
      </c>
      <c r="C25" s="17" t="s">
        <v>1098</v>
      </c>
      <c r="D25" s="17" t="s">
        <v>128</v>
      </c>
      <c r="E25" s="17" t="s">
        <v>1090</v>
      </c>
      <c r="F25" s="16" t="s">
        <v>1075</v>
      </c>
      <c r="G25" s="16" t="s">
        <v>80</v>
      </c>
      <c r="H25" s="18">
        <v>61205</v>
      </c>
      <c r="I25" s="18">
        <v>1962</v>
      </c>
      <c r="J25" s="18">
        <v>1200.84</v>
      </c>
      <c r="K25" s="18">
        <v>0.19</v>
      </c>
      <c r="L25" s="18">
        <v>1.31</v>
      </c>
      <c r="M25" s="18">
        <v>0.26</v>
      </c>
      <c r="N25" s="16"/>
    </row>
    <row r="26" spans="1:14" ht="12.75">
      <c r="A26" s="16"/>
      <c r="B26" s="17" t="s">
        <v>1099</v>
      </c>
      <c r="C26" s="17" t="s">
        <v>1100</v>
      </c>
      <c r="D26" s="17" t="s">
        <v>128</v>
      </c>
      <c r="E26" s="17" t="s">
        <v>1090</v>
      </c>
      <c r="F26" s="16" t="s">
        <v>1075</v>
      </c>
      <c r="G26" s="16" t="s">
        <v>80</v>
      </c>
      <c r="H26" s="18">
        <v>154023</v>
      </c>
      <c r="I26" s="18">
        <v>2058</v>
      </c>
      <c r="J26" s="18">
        <v>3169.79</v>
      </c>
      <c r="K26" s="18">
        <v>0.15</v>
      </c>
      <c r="L26" s="18">
        <v>3.46</v>
      </c>
      <c r="M26" s="18">
        <v>0.68</v>
      </c>
      <c r="N26" s="16"/>
    </row>
    <row r="27" spans="1:14" ht="12.75">
      <c r="A27" s="16"/>
      <c r="B27" s="17" t="s">
        <v>1101</v>
      </c>
      <c r="C27" s="17" t="s">
        <v>1102</v>
      </c>
      <c r="D27" s="17" t="s">
        <v>128</v>
      </c>
      <c r="E27" s="17" t="s">
        <v>1090</v>
      </c>
      <c r="F27" s="16" t="s">
        <v>1075</v>
      </c>
      <c r="G27" s="16" t="s">
        <v>80</v>
      </c>
      <c r="H27" s="18">
        <v>157648</v>
      </c>
      <c r="I27" s="18">
        <v>3774</v>
      </c>
      <c r="J27" s="18">
        <v>5949.64</v>
      </c>
      <c r="K27" s="18">
        <v>0.23</v>
      </c>
      <c r="L27" s="18">
        <v>6.49</v>
      </c>
      <c r="M27" s="18">
        <v>1.27</v>
      </c>
      <c r="N27" s="16"/>
    </row>
    <row r="28" spans="1:14" ht="12.75">
      <c r="A28" s="16"/>
      <c r="B28" s="17" t="s">
        <v>1103</v>
      </c>
      <c r="C28" s="17" t="s">
        <v>1104</v>
      </c>
      <c r="D28" s="17" t="s">
        <v>128</v>
      </c>
      <c r="E28" s="17" t="s">
        <v>1090</v>
      </c>
      <c r="F28" s="16" t="s">
        <v>1075</v>
      </c>
      <c r="G28" s="16" t="s">
        <v>80</v>
      </c>
      <c r="H28" s="18">
        <v>55587</v>
      </c>
      <c r="I28" s="18">
        <v>4476</v>
      </c>
      <c r="J28" s="18">
        <v>2488.07</v>
      </c>
      <c r="K28" s="18">
        <v>0.34</v>
      </c>
      <c r="L28" s="18">
        <v>2.71</v>
      </c>
      <c r="M28" s="18">
        <v>0.53</v>
      </c>
      <c r="N28" s="16"/>
    </row>
    <row r="29" spans="1:14" ht="12.75">
      <c r="A29" s="16"/>
      <c r="B29" s="17" t="s">
        <v>1105</v>
      </c>
      <c r="C29" s="17" t="s">
        <v>1106</v>
      </c>
      <c r="D29" s="17" t="s">
        <v>128</v>
      </c>
      <c r="E29" s="17" t="s">
        <v>1090</v>
      </c>
      <c r="F29" s="16" t="s">
        <v>1075</v>
      </c>
      <c r="G29" s="16" t="s">
        <v>80</v>
      </c>
      <c r="H29" s="18">
        <v>55296</v>
      </c>
      <c r="I29" s="18">
        <v>5553</v>
      </c>
      <c r="J29" s="18">
        <v>3070.59</v>
      </c>
      <c r="K29" s="18">
        <v>0.26</v>
      </c>
      <c r="L29" s="18">
        <v>3.35</v>
      </c>
      <c r="M29" s="18">
        <v>0.65</v>
      </c>
      <c r="N29" s="16"/>
    </row>
    <row r="30" spans="1:14" ht="12.75">
      <c r="A30" s="16"/>
      <c r="B30" s="17" t="s">
        <v>1107</v>
      </c>
      <c r="C30" s="17" t="s">
        <v>1108</v>
      </c>
      <c r="D30" s="17" t="s">
        <v>128</v>
      </c>
      <c r="E30" s="17" t="s">
        <v>1090</v>
      </c>
      <c r="F30" s="16" t="s">
        <v>1075</v>
      </c>
      <c r="G30" s="16" t="s">
        <v>80</v>
      </c>
      <c r="H30" s="18">
        <v>19783</v>
      </c>
      <c r="I30" s="18">
        <v>6841</v>
      </c>
      <c r="J30" s="18">
        <v>1353.35</v>
      </c>
      <c r="K30" s="18">
        <v>0.16</v>
      </c>
      <c r="L30" s="18">
        <v>1.48</v>
      </c>
      <c r="M30" s="18">
        <v>0.29</v>
      </c>
      <c r="N30" s="16"/>
    </row>
    <row r="31" spans="1:14" ht="12.75">
      <c r="A31" s="16"/>
      <c r="B31" s="17" t="s">
        <v>1109</v>
      </c>
      <c r="C31" s="17" t="s">
        <v>1110</v>
      </c>
      <c r="D31" s="17" t="s">
        <v>128</v>
      </c>
      <c r="E31" s="17" t="s">
        <v>1090</v>
      </c>
      <c r="F31" s="16" t="s">
        <v>1075</v>
      </c>
      <c r="G31" s="16" t="s">
        <v>80</v>
      </c>
      <c r="H31" s="18">
        <v>60738</v>
      </c>
      <c r="I31" s="18">
        <v>7312</v>
      </c>
      <c r="J31" s="18">
        <v>4441.16</v>
      </c>
      <c r="K31" s="18">
        <v>0.35</v>
      </c>
      <c r="L31" s="18">
        <v>4.84</v>
      </c>
      <c r="M31" s="18">
        <v>0.95</v>
      </c>
      <c r="N31" s="16"/>
    </row>
    <row r="32" spans="1:14" ht="12.75">
      <c r="A32" s="16"/>
      <c r="B32" s="17" t="s">
        <v>1111</v>
      </c>
      <c r="C32" s="17" t="s">
        <v>1112</v>
      </c>
      <c r="D32" s="17" t="s">
        <v>128</v>
      </c>
      <c r="E32" s="17" t="s">
        <v>1090</v>
      </c>
      <c r="F32" s="16" t="s">
        <v>1075</v>
      </c>
      <c r="G32" s="16" t="s">
        <v>80</v>
      </c>
      <c r="H32" s="18">
        <v>617</v>
      </c>
      <c r="I32" s="18">
        <v>8198</v>
      </c>
      <c r="J32" s="18">
        <v>50.58</v>
      </c>
      <c r="K32" s="18">
        <v>0</v>
      </c>
      <c r="L32" s="18">
        <v>0.05</v>
      </c>
      <c r="M32" s="18">
        <v>0.01</v>
      </c>
      <c r="N32" s="16"/>
    </row>
    <row r="33" spans="1:14" ht="12.75">
      <c r="A33" s="16"/>
      <c r="B33" s="17" t="s">
        <v>1113</v>
      </c>
      <c r="C33" s="17" t="s">
        <v>1114</v>
      </c>
      <c r="D33" s="17" t="s">
        <v>128</v>
      </c>
      <c r="E33" s="17" t="s">
        <v>1090</v>
      </c>
      <c r="F33" s="16" t="s">
        <v>1075</v>
      </c>
      <c r="G33" s="16" t="s">
        <v>80</v>
      </c>
      <c r="H33" s="18">
        <v>22250</v>
      </c>
      <c r="I33" s="18">
        <v>9498</v>
      </c>
      <c r="J33" s="18">
        <v>2113.3</v>
      </c>
      <c r="K33" s="18">
        <v>0.07</v>
      </c>
      <c r="L33" s="18">
        <v>2.31</v>
      </c>
      <c r="M33" s="18">
        <v>0.45</v>
      </c>
      <c r="N33" s="16"/>
    </row>
    <row r="34" spans="1:14" ht="12.75">
      <c r="A34" s="16"/>
      <c r="B34" s="17" t="s">
        <v>1115</v>
      </c>
      <c r="C34" s="17" t="s">
        <v>1116</v>
      </c>
      <c r="D34" s="17" t="s">
        <v>128</v>
      </c>
      <c r="E34" s="17" t="s">
        <v>1090</v>
      </c>
      <c r="F34" s="16" t="s">
        <v>1075</v>
      </c>
      <c r="G34" s="16" t="s">
        <v>80</v>
      </c>
      <c r="H34" s="18">
        <v>24717</v>
      </c>
      <c r="I34" s="18">
        <v>19790</v>
      </c>
      <c r="J34" s="18">
        <v>4891.49</v>
      </c>
      <c r="K34" s="18">
        <v>0.14</v>
      </c>
      <c r="L34" s="18">
        <v>5.34</v>
      </c>
      <c r="M34" s="18">
        <v>1.04</v>
      </c>
      <c r="N34" s="16"/>
    </row>
    <row r="35" spans="1:14" ht="12.75">
      <c r="A35" s="16"/>
      <c r="B35" s="17" t="s">
        <v>1117</v>
      </c>
      <c r="C35" s="17" t="s">
        <v>1118</v>
      </c>
      <c r="D35" s="17" t="s">
        <v>128</v>
      </c>
      <c r="E35" s="17" t="s">
        <v>1119</v>
      </c>
      <c r="F35" s="16" t="s">
        <v>1075</v>
      </c>
      <c r="G35" s="16" t="s">
        <v>80</v>
      </c>
      <c r="H35" s="18">
        <v>53474</v>
      </c>
      <c r="I35" s="18">
        <v>3048</v>
      </c>
      <c r="J35" s="18">
        <v>1629.89</v>
      </c>
      <c r="K35" s="18">
        <v>0.59</v>
      </c>
      <c r="L35" s="18">
        <v>1.78</v>
      </c>
      <c r="M35" s="18">
        <v>0.35</v>
      </c>
      <c r="N35" s="16"/>
    </row>
    <row r="36" spans="1:14" ht="12.75">
      <c r="A36" s="16"/>
      <c r="B36" s="17" t="s">
        <v>1120</v>
      </c>
      <c r="C36" s="17" t="s">
        <v>1121</v>
      </c>
      <c r="D36" s="17" t="s">
        <v>128</v>
      </c>
      <c r="E36" s="17" t="s">
        <v>1119</v>
      </c>
      <c r="F36" s="16" t="s">
        <v>1075</v>
      </c>
      <c r="G36" s="16" t="s">
        <v>80</v>
      </c>
      <c r="H36" s="18">
        <v>962</v>
      </c>
      <c r="I36" s="18">
        <v>4367</v>
      </c>
      <c r="J36" s="18">
        <v>42.01</v>
      </c>
      <c r="K36" s="18">
        <v>0.01</v>
      </c>
      <c r="L36" s="18">
        <v>0.05</v>
      </c>
      <c r="M36" s="18">
        <v>0.01</v>
      </c>
      <c r="N36" s="16"/>
    </row>
    <row r="37" spans="1:14" ht="12.75">
      <c r="A37" s="16"/>
      <c r="B37" s="16" t="s">
        <v>1122</v>
      </c>
      <c r="C37" s="17" t="s">
        <v>1123</v>
      </c>
      <c r="D37" s="17" t="s">
        <v>128</v>
      </c>
      <c r="E37" s="17" t="s">
        <v>1124</v>
      </c>
      <c r="F37" s="16" t="s">
        <v>1075</v>
      </c>
      <c r="G37" s="16" t="s">
        <v>80</v>
      </c>
      <c r="H37" s="18">
        <v>43</v>
      </c>
      <c r="I37" s="18">
        <v>28730</v>
      </c>
      <c r="J37" s="18">
        <v>12.35</v>
      </c>
      <c r="K37" s="18">
        <v>0</v>
      </c>
      <c r="L37" s="18">
        <v>0.01</v>
      </c>
      <c r="M37" s="18">
        <v>0</v>
      </c>
      <c r="N37" s="16"/>
    </row>
    <row r="38" spans="1:14" ht="12.75">
      <c r="A38" s="16"/>
      <c r="B38" s="16" t="s">
        <v>1125</v>
      </c>
      <c r="C38" s="17" t="s">
        <v>1126</v>
      </c>
      <c r="D38" s="17" t="s">
        <v>128</v>
      </c>
      <c r="E38" s="17" t="s">
        <v>1127</v>
      </c>
      <c r="F38" s="16" t="s">
        <v>1075</v>
      </c>
      <c r="G38" s="16" t="s">
        <v>80</v>
      </c>
      <c r="H38" s="18">
        <v>165165</v>
      </c>
      <c r="I38" s="18">
        <v>2769</v>
      </c>
      <c r="J38" s="18">
        <v>4573.42</v>
      </c>
      <c r="K38" s="18">
        <v>0.64</v>
      </c>
      <c r="L38" s="18">
        <v>4.99</v>
      </c>
      <c r="M38" s="18">
        <v>0.97</v>
      </c>
      <c r="N38" s="16"/>
    </row>
    <row r="39" spans="1:14" ht="12.75">
      <c r="A39" s="16"/>
      <c r="B39" s="16" t="s">
        <v>1128</v>
      </c>
      <c r="C39" s="17" t="s">
        <v>1129</v>
      </c>
      <c r="D39" s="17" t="s">
        <v>128</v>
      </c>
      <c r="E39" s="17" t="s">
        <v>1127</v>
      </c>
      <c r="F39" s="16" t="s">
        <v>1075</v>
      </c>
      <c r="G39" s="16" t="s">
        <v>80</v>
      </c>
      <c r="H39" s="18">
        <v>1014</v>
      </c>
      <c r="I39" s="18">
        <v>8773</v>
      </c>
      <c r="J39" s="18">
        <v>88.96</v>
      </c>
      <c r="K39" s="18">
        <v>0</v>
      </c>
      <c r="L39" s="18">
        <v>0.1</v>
      </c>
      <c r="M39" s="18">
        <v>0.02</v>
      </c>
      <c r="N39" s="16"/>
    </row>
    <row r="40" spans="1:14" ht="12.75">
      <c r="A40" s="16"/>
      <c r="B40" s="16" t="s">
        <v>1130</v>
      </c>
      <c r="C40" s="17" t="s">
        <v>1131</v>
      </c>
      <c r="D40" s="17" t="s">
        <v>128</v>
      </c>
      <c r="E40" s="17" t="s">
        <v>1127</v>
      </c>
      <c r="F40" s="16" t="s">
        <v>1075</v>
      </c>
      <c r="G40" s="16" t="s">
        <v>80</v>
      </c>
      <c r="H40" s="18">
        <v>448</v>
      </c>
      <c r="I40" s="18">
        <v>12910</v>
      </c>
      <c r="J40" s="18">
        <v>57.84</v>
      </c>
      <c r="K40" s="18">
        <v>0</v>
      </c>
      <c r="L40" s="18">
        <v>0.06</v>
      </c>
      <c r="M40" s="18">
        <v>0.01</v>
      </c>
      <c r="N40" s="16"/>
    </row>
    <row r="41" spans="1:14" ht="12.75">
      <c r="A41" s="16"/>
      <c r="B41" s="16" t="s">
        <v>1132</v>
      </c>
      <c r="C41" s="17" t="s">
        <v>1133</v>
      </c>
      <c r="D41" s="17" t="s">
        <v>128</v>
      </c>
      <c r="E41" s="17" t="s">
        <v>1078</v>
      </c>
      <c r="F41" s="16" t="s">
        <v>1075</v>
      </c>
      <c r="G41" s="16" t="s">
        <v>80</v>
      </c>
      <c r="H41" s="18">
        <v>1000</v>
      </c>
      <c r="I41" s="18">
        <v>2476</v>
      </c>
      <c r="J41" s="18">
        <v>24.76</v>
      </c>
      <c r="K41" s="18">
        <v>0</v>
      </c>
      <c r="L41" s="18">
        <v>0.03</v>
      </c>
      <c r="M41" s="18">
        <v>0</v>
      </c>
      <c r="N41" s="16"/>
    </row>
    <row r="42" spans="1:14" ht="12.75">
      <c r="A42" s="16"/>
      <c r="B42" s="17" t="s">
        <v>1134</v>
      </c>
      <c r="C42" s="17" t="s">
        <v>1135</v>
      </c>
      <c r="D42" s="17" t="s">
        <v>128</v>
      </c>
      <c r="E42" s="17" t="s">
        <v>1136</v>
      </c>
      <c r="F42" s="16" t="s">
        <v>1075</v>
      </c>
      <c r="G42" s="16" t="s">
        <v>80</v>
      </c>
      <c r="H42" s="18">
        <v>299</v>
      </c>
      <c r="I42" s="18">
        <v>9371</v>
      </c>
      <c r="J42" s="18">
        <v>28.02</v>
      </c>
      <c r="K42" s="18">
        <v>0</v>
      </c>
      <c r="L42" s="18">
        <v>0.03</v>
      </c>
      <c r="M42" s="18">
        <v>0.01</v>
      </c>
      <c r="N42" s="16"/>
    </row>
    <row r="43" spans="1:14" ht="12.75">
      <c r="A43" s="16"/>
      <c r="B43" s="16" t="s">
        <v>1137</v>
      </c>
      <c r="C43" s="17" t="s">
        <v>1138</v>
      </c>
      <c r="D43" s="17" t="s">
        <v>128</v>
      </c>
      <c r="E43" s="17" t="s">
        <v>1136</v>
      </c>
      <c r="F43" s="16" t="s">
        <v>1075</v>
      </c>
      <c r="G43" s="16" t="s">
        <v>80</v>
      </c>
      <c r="H43" s="18">
        <v>255</v>
      </c>
      <c r="I43" s="18">
        <v>14900</v>
      </c>
      <c r="J43" s="18">
        <v>37.99</v>
      </c>
      <c r="K43" s="18">
        <v>0.01</v>
      </c>
      <c r="L43" s="18">
        <v>0.04</v>
      </c>
      <c r="M43" s="18">
        <v>0.01</v>
      </c>
      <c r="N43" s="16"/>
    </row>
    <row r="44" spans="1:14" ht="12.75">
      <c r="A44" s="7"/>
      <c r="B44" s="7" t="s">
        <v>1139</v>
      </c>
      <c r="C44" s="7"/>
      <c r="D44" s="7"/>
      <c r="E44" s="7"/>
      <c r="F44" s="7"/>
      <c r="G44" s="7"/>
      <c r="H44" s="15">
        <v>132838</v>
      </c>
      <c r="I44" s="7"/>
      <c r="J44" s="15">
        <v>232.83</v>
      </c>
      <c r="K44" s="7"/>
      <c r="L44" s="15">
        <v>0.25</v>
      </c>
      <c r="M44" s="15">
        <v>0.05</v>
      </c>
      <c r="N44" s="7"/>
    </row>
    <row r="45" spans="1:14" ht="12.75">
      <c r="A45" s="16"/>
      <c r="B45" s="16" t="s">
        <v>1140</v>
      </c>
      <c r="C45" s="17" t="s">
        <v>1141</v>
      </c>
      <c r="D45" s="17" t="s">
        <v>128</v>
      </c>
      <c r="E45" s="17" t="s">
        <v>1074</v>
      </c>
      <c r="F45" s="16" t="s">
        <v>1142</v>
      </c>
      <c r="G45" s="16" t="s">
        <v>80</v>
      </c>
      <c r="H45" s="18">
        <v>16197</v>
      </c>
      <c r="I45" s="18">
        <v>307.91</v>
      </c>
      <c r="J45" s="18">
        <v>49.87</v>
      </c>
      <c r="K45" s="18">
        <v>0.01</v>
      </c>
      <c r="L45" s="18">
        <v>0.05</v>
      </c>
      <c r="M45" s="18">
        <v>0.01</v>
      </c>
      <c r="N45" s="16"/>
    </row>
    <row r="46" spans="1:14" ht="12.75">
      <c r="A46" s="16"/>
      <c r="B46" s="16" t="s">
        <v>1143</v>
      </c>
      <c r="C46" s="17" t="s">
        <v>1144</v>
      </c>
      <c r="D46" s="17" t="s">
        <v>128</v>
      </c>
      <c r="E46" s="17" t="s">
        <v>1145</v>
      </c>
      <c r="F46" s="16" t="s">
        <v>1142</v>
      </c>
      <c r="G46" s="16" t="s">
        <v>80</v>
      </c>
      <c r="H46" s="18">
        <v>116641</v>
      </c>
      <c r="I46" s="18">
        <v>156.86</v>
      </c>
      <c r="J46" s="18">
        <v>182.96</v>
      </c>
      <c r="K46" s="18">
        <v>0.01</v>
      </c>
      <c r="L46" s="18">
        <v>0.2</v>
      </c>
      <c r="M46" s="18">
        <v>0.04</v>
      </c>
      <c r="N46" s="16"/>
    </row>
    <row r="47" spans="1:14" ht="12.75">
      <c r="A47" s="7"/>
      <c r="B47" s="7" t="s">
        <v>1146</v>
      </c>
      <c r="C47" s="7"/>
      <c r="D47" s="7"/>
      <c r="E47" s="7"/>
      <c r="F47" s="7"/>
      <c r="G47" s="7"/>
      <c r="H47" s="15">
        <v>0</v>
      </c>
      <c r="I47" s="7"/>
      <c r="J47" s="15">
        <v>0</v>
      </c>
      <c r="K47" s="7"/>
      <c r="L47" s="15">
        <v>0</v>
      </c>
      <c r="M47" s="15">
        <v>0</v>
      </c>
      <c r="N47" s="7"/>
    </row>
    <row r="48" spans="1:14" ht="12.75">
      <c r="A48" s="7"/>
      <c r="B48" s="7" t="s">
        <v>1147</v>
      </c>
      <c r="C48" s="7"/>
      <c r="D48" s="7"/>
      <c r="E48" s="7"/>
      <c r="F48" s="7"/>
      <c r="G48" s="7"/>
      <c r="H48" s="15">
        <v>0</v>
      </c>
      <c r="I48" s="7"/>
      <c r="J48" s="15">
        <v>0</v>
      </c>
      <c r="K48" s="7"/>
      <c r="L48" s="15">
        <v>0</v>
      </c>
      <c r="M48" s="15">
        <v>0</v>
      </c>
      <c r="N48" s="7"/>
    </row>
    <row r="49" spans="1:14" ht="12.75">
      <c r="A49" s="7"/>
      <c r="B49" s="7" t="s">
        <v>1148</v>
      </c>
      <c r="C49" s="7"/>
      <c r="D49" s="7"/>
      <c r="E49" s="7"/>
      <c r="F49" s="7"/>
      <c r="G49" s="7"/>
      <c r="H49" s="15">
        <v>0</v>
      </c>
      <c r="I49" s="7"/>
      <c r="J49" s="15">
        <v>0</v>
      </c>
      <c r="K49" s="7"/>
      <c r="L49" s="15">
        <v>0</v>
      </c>
      <c r="M49" s="15">
        <v>0</v>
      </c>
      <c r="N49" s="7"/>
    </row>
    <row r="50" spans="1:14" ht="12.75">
      <c r="A50" s="7"/>
      <c r="B50" s="7" t="s">
        <v>102</v>
      </c>
      <c r="C50" s="7"/>
      <c r="D50" s="7"/>
      <c r="E50" s="7"/>
      <c r="F50" s="7"/>
      <c r="G50" s="7"/>
      <c r="H50" s="15">
        <v>242072</v>
      </c>
      <c r="I50" s="7"/>
      <c r="J50" s="15">
        <v>40089.12</v>
      </c>
      <c r="K50" s="7"/>
      <c r="L50" s="15">
        <v>43.74</v>
      </c>
      <c r="M50" s="15">
        <v>8.54</v>
      </c>
      <c r="N50" s="7"/>
    </row>
    <row r="51" spans="1:14" ht="12.75">
      <c r="A51" s="7"/>
      <c r="B51" s="7" t="s">
        <v>1149</v>
      </c>
      <c r="C51" s="7"/>
      <c r="D51" s="7"/>
      <c r="E51" s="7"/>
      <c r="F51" s="7"/>
      <c r="G51" s="7"/>
      <c r="H51" s="15">
        <v>242072</v>
      </c>
      <c r="I51" s="7"/>
      <c r="J51" s="15">
        <v>40089.12</v>
      </c>
      <c r="K51" s="7"/>
      <c r="L51" s="15">
        <v>43.74</v>
      </c>
      <c r="M51" s="15">
        <v>8.54</v>
      </c>
      <c r="N51" s="7"/>
    </row>
    <row r="52" spans="1:14" ht="12.75">
      <c r="A52" s="16"/>
      <c r="B52" s="17" t="s">
        <v>1150</v>
      </c>
      <c r="C52" s="17" t="s">
        <v>1151</v>
      </c>
      <c r="D52" s="17" t="s">
        <v>749</v>
      </c>
      <c r="E52" s="17" t="s">
        <v>1152</v>
      </c>
      <c r="F52" s="16" t="s">
        <v>1075</v>
      </c>
      <c r="G52" s="16" t="s">
        <v>44</v>
      </c>
      <c r="H52" s="18">
        <v>18912</v>
      </c>
      <c r="I52" s="18">
        <v>2931</v>
      </c>
      <c r="J52" s="18">
        <v>2130.77</v>
      </c>
      <c r="K52" s="18">
        <v>0</v>
      </c>
      <c r="L52" s="18">
        <v>2.32</v>
      </c>
      <c r="M52" s="18">
        <v>0.45</v>
      </c>
      <c r="N52" s="17" t="s">
        <v>1153</v>
      </c>
    </row>
    <row r="53" spans="1:14" ht="12.75">
      <c r="A53" s="16"/>
      <c r="B53" s="16" t="s">
        <v>1154</v>
      </c>
      <c r="C53" s="17" t="s">
        <v>1155</v>
      </c>
      <c r="D53" s="16" t="s">
        <v>161</v>
      </c>
      <c r="E53" s="17" t="s">
        <v>1152</v>
      </c>
      <c r="F53" s="16" t="s">
        <v>1075</v>
      </c>
      <c r="G53" s="16" t="s">
        <v>44</v>
      </c>
      <c r="H53" s="18">
        <v>7585</v>
      </c>
      <c r="I53" s="18">
        <v>3481</v>
      </c>
      <c r="J53" s="18">
        <v>1014.95</v>
      </c>
      <c r="K53" s="18">
        <v>0</v>
      </c>
      <c r="L53" s="18">
        <v>1.11</v>
      </c>
      <c r="M53" s="18">
        <v>0.22</v>
      </c>
      <c r="N53" s="17" t="s">
        <v>1156</v>
      </c>
    </row>
    <row r="54" spans="1:14" ht="12.75">
      <c r="A54" s="16"/>
      <c r="B54" s="16" t="s">
        <v>1157</v>
      </c>
      <c r="C54" s="17" t="s">
        <v>1158</v>
      </c>
      <c r="D54" s="16" t="s">
        <v>161</v>
      </c>
      <c r="E54" s="17" t="s">
        <v>1159</v>
      </c>
      <c r="F54" s="16" t="s">
        <v>1075</v>
      </c>
      <c r="G54" s="16" t="s">
        <v>44</v>
      </c>
      <c r="H54" s="18">
        <v>9647</v>
      </c>
      <c r="I54" s="18">
        <v>2410</v>
      </c>
      <c r="J54" s="18">
        <v>893.7</v>
      </c>
      <c r="K54" s="18">
        <v>0</v>
      </c>
      <c r="L54" s="18">
        <v>0.97</v>
      </c>
      <c r="M54" s="18">
        <v>0.19</v>
      </c>
      <c r="N54" s="17" t="s">
        <v>1160</v>
      </c>
    </row>
    <row r="55" spans="1:14" ht="12.75">
      <c r="A55" s="16"/>
      <c r="B55" s="16" t="s">
        <v>1161</v>
      </c>
      <c r="C55" s="17" t="s">
        <v>1162</v>
      </c>
      <c r="D55" s="17" t="s">
        <v>1163</v>
      </c>
      <c r="E55" s="17" t="s">
        <v>1159</v>
      </c>
      <c r="F55" s="16" t="s">
        <v>1075</v>
      </c>
      <c r="G55" s="16" t="s">
        <v>44</v>
      </c>
      <c r="H55" s="18">
        <v>8599</v>
      </c>
      <c r="I55" s="18">
        <v>2630</v>
      </c>
      <c r="J55" s="18">
        <v>869.33</v>
      </c>
      <c r="K55" s="18">
        <v>0</v>
      </c>
      <c r="L55" s="18">
        <v>0.95</v>
      </c>
      <c r="M55" s="18">
        <v>0.18</v>
      </c>
      <c r="N55" s="17" t="s">
        <v>1164</v>
      </c>
    </row>
    <row r="56" spans="1:14" ht="12.75">
      <c r="A56" s="16"/>
      <c r="B56" s="17" t="s">
        <v>1165</v>
      </c>
      <c r="C56" s="17" t="s">
        <v>1166</v>
      </c>
      <c r="D56" s="17" t="s">
        <v>749</v>
      </c>
      <c r="E56" s="17" t="s">
        <v>1159</v>
      </c>
      <c r="F56" s="16" t="s">
        <v>1075</v>
      </c>
      <c r="G56" s="16" t="s">
        <v>44</v>
      </c>
      <c r="H56" s="18">
        <v>9015</v>
      </c>
      <c r="I56" s="18">
        <v>2667</v>
      </c>
      <c r="J56" s="18">
        <v>924.21</v>
      </c>
      <c r="K56" s="18">
        <v>0</v>
      </c>
      <c r="L56" s="18">
        <v>1.01</v>
      </c>
      <c r="M56" s="18">
        <v>0.2</v>
      </c>
      <c r="N56" s="17" t="s">
        <v>1167</v>
      </c>
    </row>
    <row r="57" spans="1:14" ht="12.75">
      <c r="A57" s="16"/>
      <c r="B57" s="17" t="s">
        <v>1168</v>
      </c>
      <c r="C57" s="17" t="s">
        <v>1169</v>
      </c>
      <c r="D57" s="17" t="s">
        <v>749</v>
      </c>
      <c r="E57" s="17" t="s">
        <v>1159</v>
      </c>
      <c r="F57" s="16" t="s">
        <v>1075</v>
      </c>
      <c r="G57" s="16" t="s">
        <v>44</v>
      </c>
      <c r="H57" s="18">
        <v>539</v>
      </c>
      <c r="I57" s="18">
        <v>26711</v>
      </c>
      <c r="J57" s="18">
        <v>553.43</v>
      </c>
      <c r="K57" s="18">
        <v>0</v>
      </c>
      <c r="L57" s="18">
        <v>0.6</v>
      </c>
      <c r="M57" s="18">
        <v>0.12</v>
      </c>
      <c r="N57" s="17" t="s">
        <v>1170</v>
      </c>
    </row>
    <row r="58" spans="1:14" ht="12.75">
      <c r="A58" s="16"/>
      <c r="B58" s="16" t="s">
        <v>1171</v>
      </c>
      <c r="C58" s="17" t="s">
        <v>1172</v>
      </c>
      <c r="D58" s="17" t="s">
        <v>749</v>
      </c>
      <c r="E58" s="17" t="s">
        <v>1173</v>
      </c>
      <c r="F58" s="16" t="s">
        <v>1075</v>
      </c>
      <c r="G58" s="16" t="s">
        <v>44</v>
      </c>
      <c r="H58" s="18">
        <v>2599</v>
      </c>
      <c r="I58" s="18">
        <v>19799</v>
      </c>
      <c r="J58" s="18">
        <v>1978.03</v>
      </c>
      <c r="K58" s="18">
        <v>0</v>
      </c>
      <c r="L58" s="18">
        <v>2.16</v>
      </c>
      <c r="M58" s="18">
        <v>0.42</v>
      </c>
      <c r="N58" s="17" t="s">
        <v>1174</v>
      </c>
    </row>
    <row r="59" spans="1:14" ht="12.75">
      <c r="A59" s="16"/>
      <c r="B59" s="17" t="s">
        <v>1175</v>
      </c>
      <c r="C59" s="17" t="s">
        <v>1176</v>
      </c>
      <c r="D59" s="17" t="s">
        <v>749</v>
      </c>
      <c r="E59" s="17" t="s">
        <v>1177</v>
      </c>
      <c r="F59" s="16" t="s">
        <v>1075</v>
      </c>
      <c r="G59" s="16" t="s">
        <v>44</v>
      </c>
      <c r="H59" s="18">
        <v>3872</v>
      </c>
      <c r="I59" s="18">
        <v>2232</v>
      </c>
      <c r="J59" s="18">
        <v>332.21</v>
      </c>
      <c r="K59" s="18">
        <v>0</v>
      </c>
      <c r="L59" s="18">
        <v>0.36</v>
      </c>
      <c r="M59" s="18">
        <v>0.07</v>
      </c>
      <c r="N59" s="17" t="s">
        <v>1178</v>
      </c>
    </row>
    <row r="60" spans="1:14" ht="12.75">
      <c r="A60" s="16"/>
      <c r="B60" s="16" t="s">
        <v>1179</v>
      </c>
      <c r="C60" s="17" t="s">
        <v>1180</v>
      </c>
      <c r="D60" s="17" t="s">
        <v>749</v>
      </c>
      <c r="E60" s="17" t="s">
        <v>1181</v>
      </c>
      <c r="F60" s="16" t="s">
        <v>1075</v>
      </c>
      <c r="G60" s="16" t="s">
        <v>44</v>
      </c>
      <c r="H60" s="18">
        <v>129</v>
      </c>
      <c r="I60" s="18">
        <v>1116</v>
      </c>
      <c r="J60" s="18">
        <v>5.53</v>
      </c>
      <c r="K60" s="18">
        <v>0</v>
      </c>
      <c r="L60" s="18">
        <v>0.01</v>
      </c>
      <c r="M60" s="18">
        <v>0</v>
      </c>
      <c r="N60" s="17" t="s">
        <v>1182</v>
      </c>
    </row>
    <row r="61" spans="1:14" ht="12.75">
      <c r="A61" s="16"/>
      <c r="B61" s="17" t="s">
        <v>1183</v>
      </c>
      <c r="C61" s="17" t="s">
        <v>1184</v>
      </c>
      <c r="D61" s="17" t="s">
        <v>831</v>
      </c>
      <c r="E61" s="17" t="s">
        <v>1185</v>
      </c>
      <c r="F61" s="16" t="s">
        <v>1075</v>
      </c>
      <c r="G61" s="16" t="s">
        <v>48</v>
      </c>
      <c r="H61" s="18">
        <v>2034</v>
      </c>
      <c r="I61" s="18">
        <v>10020</v>
      </c>
      <c r="J61" s="18">
        <v>819.32</v>
      </c>
      <c r="K61" s="18">
        <v>0</v>
      </c>
      <c r="L61" s="18">
        <v>0.89</v>
      </c>
      <c r="M61" s="18">
        <v>0.17</v>
      </c>
      <c r="N61" s="17" t="s">
        <v>1186</v>
      </c>
    </row>
    <row r="62" spans="1:14" ht="12.75">
      <c r="A62" s="16"/>
      <c r="B62" s="16" t="s">
        <v>1187</v>
      </c>
      <c r="C62" s="17" t="s">
        <v>1188</v>
      </c>
      <c r="D62" s="17" t="s">
        <v>749</v>
      </c>
      <c r="E62" s="17" t="s">
        <v>1189</v>
      </c>
      <c r="F62" s="16" t="s">
        <v>1075</v>
      </c>
      <c r="G62" s="16" t="s">
        <v>44</v>
      </c>
      <c r="H62" s="18">
        <v>3300</v>
      </c>
      <c r="I62" s="18">
        <v>11971</v>
      </c>
      <c r="J62" s="18">
        <v>1518.54</v>
      </c>
      <c r="K62" s="18">
        <v>0</v>
      </c>
      <c r="L62" s="18">
        <v>1.66</v>
      </c>
      <c r="M62" s="18">
        <v>0.32</v>
      </c>
      <c r="N62" s="17" t="s">
        <v>1190</v>
      </c>
    </row>
    <row r="63" spans="1:14" ht="12.75">
      <c r="A63" s="16"/>
      <c r="B63" s="16" t="s">
        <v>1191</v>
      </c>
      <c r="C63" s="17" t="s">
        <v>1192</v>
      </c>
      <c r="D63" s="17" t="s">
        <v>749</v>
      </c>
      <c r="E63" s="17" t="s">
        <v>1193</v>
      </c>
      <c r="F63" s="16" t="s">
        <v>1075</v>
      </c>
      <c r="G63" s="16" t="s">
        <v>44</v>
      </c>
      <c r="H63" s="18">
        <v>9001</v>
      </c>
      <c r="I63" s="18">
        <v>2038</v>
      </c>
      <c r="J63" s="18">
        <v>705.14</v>
      </c>
      <c r="K63" s="18">
        <v>0</v>
      </c>
      <c r="L63" s="18">
        <v>0.77</v>
      </c>
      <c r="M63" s="18">
        <v>0.15</v>
      </c>
      <c r="N63" s="17" t="s">
        <v>1194</v>
      </c>
    </row>
    <row r="64" spans="1:14" ht="12.75">
      <c r="A64" s="16"/>
      <c r="B64" s="16" t="s">
        <v>1195</v>
      </c>
      <c r="C64" s="17" t="s">
        <v>1196</v>
      </c>
      <c r="D64" s="16" t="s">
        <v>161</v>
      </c>
      <c r="E64" s="17" t="s">
        <v>1193</v>
      </c>
      <c r="F64" s="16" t="s">
        <v>1075</v>
      </c>
      <c r="G64" s="16" t="s">
        <v>44</v>
      </c>
      <c r="H64" s="18">
        <v>9358</v>
      </c>
      <c r="I64" s="18">
        <v>2449</v>
      </c>
      <c r="J64" s="18">
        <v>880.96</v>
      </c>
      <c r="K64" s="18">
        <v>0</v>
      </c>
      <c r="L64" s="18">
        <v>0.96</v>
      </c>
      <c r="M64" s="18">
        <v>0.19</v>
      </c>
      <c r="N64" s="17" t="s">
        <v>1197</v>
      </c>
    </row>
    <row r="65" spans="1:14" ht="12.75">
      <c r="A65" s="16"/>
      <c r="B65" s="16" t="s">
        <v>1198</v>
      </c>
      <c r="C65" s="17" t="s">
        <v>1199</v>
      </c>
      <c r="D65" s="17" t="s">
        <v>749</v>
      </c>
      <c r="E65" s="17" t="s">
        <v>1193</v>
      </c>
      <c r="F65" s="16" t="s">
        <v>1075</v>
      </c>
      <c r="G65" s="16" t="s">
        <v>44</v>
      </c>
      <c r="H65" s="18">
        <v>7446</v>
      </c>
      <c r="I65" s="18">
        <v>2617</v>
      </c>
      <c r="J65" s="18">
        <v>749.05</v>
      </c>
      <c r="K65" s="18">
        <v>0</v>
      </c>
      <c r="L65" s="18">
        <v>0.82</v>
      </c>
      <c r="M65" s="18">
        <v>0.16</v>
      </c>
      <c r="N65" s="17" t="s">
        <v>1200</v>
      </c>
    </row>
    <row r="66" spans="1:14" ht="12.75">
      <c r="A66" s="16"/>
      <c r="B66" s="16" t="s">
        <v>1201</v>
      </c>
      <c r="C66" s="17" t="s">
        <v>1202</v>
      </c>
      <c r="D66" s="17" t="s">
        <v>749</v>
      </c>
      <c r="E66" s="17" t="s">
        <v>1193</v>
      </c>
      <c r="F66" s="16" t="s">
        <v>1075</v>
      </c>
      <c r="G66" s="16" t="s">
        <v>44</v>
      </c>
      <c r="H66" s="18">
        <v>7940</v>
      </c>
      <c r="I66" s="18">
        <v>2866</v>
      </c>
      <c r="J66" s="18">
        <v>874.74</v>
      </c>
      <c r="K66" s="18">
        <v>0</v>
      </c>
      <c r="L66" s="18">
        <v>0.95</v>
      </c>
      <c r="M66" s="18">
        <v>0.19</v>
      </c>
      <c r="N66" s="17" t="s">
        <v>1203</v>
      </c>
    </row>
    <row r="67" spans="1:14" ht="12.75">
      <c r="A67" s="16"/>
      <c r="B67" s="16" t="s">
        <v>1204</v>
      </c>
      <c r="C67" s="17" t="s">
        <v>1205</v>
      </c>
      <c r="D67" s="17" t="s">
        <v>749</v>
      </c>
      <c r="E67" s="17" t="s">
        <v>1193</v>
      </c>
      <c r="F67" s="16" t="s">
        <v>1075</v>
      </c>
      <c r="G67" s="16" t="s">
        <v>44</v>
      </c>
      <c r="H67" s="18">
        <v>222</v>
      </c>
      <c r="I67" s="18">
        <v>3049</v>
      </c>
      <c r="J67" s="18">
        <v>26.02</v>
      </c>
      <c r="K67" s="18">
        <v>0</v>
      </c>
      <c r="L67" s="18">
        <v>0.03</v>
      </c>
      <c r="M67" s="18">
        <v>0.01</v>
      </c>
      <c r="N67" s="17" t="s">
        <v>1206</v>
      </c>
    </row>
    <row r="68" spans="1:14" ht="12.75">
      <c r="A68" s="16"/>
      <c r="B68" s="16" t="s">
        <v>1207</v>
      </c>
      <c r="C68" s="17" t="s">
        <v>1208</v>
      </c>
      <c r="D68" s="17" t="s">
        <v>749</v>
      </c>
      <c r="E68" s="17" t="s">
        <v>1193</v>
      </c>
      <c r="F68" s="16" t="s">
        <v>1075</v>
      </c>
      <c r="G68" s="16" t="s">
        <v>44</v>
      </c>
      <c r="H68" s="18">
        <v>142</v>
      </c>
      <c r="I68" s="18">
        <v>3526</v>
      </c>
      <c r="J68" s="18">
        <v>19.25</v>
      </c>
      <c r="K68" s="18">
        <v>0</v>
      </c>
      <c r="L68" s="18">
        <v>0.02</v>
      </c>
      <c r="M68" s="18">
        <v>0</v>
      </c>
      <c r="N68" s="17" t="s">
        <v>1209</v>
      </c>
    </row>
    <row r="69" spans="1:14" ht="12.75">
      <c r="A69" s="16"/>
      <c r="B69" s="16" t="s">
        <v>1210</v>
      </c>
      <c r="C69" s="17" t="s">
        <v>1211</v>
      </c>
      <c r="D69" s="16" t="s">
        <v>161</v>
      </c>
      <c r="E69" s="17" t="s">
        <v>1193</v>
      </c>
      <c r="F69" s="16" t="s">
        <v>1075</v>
      </c>
      <c r="G69" s="16" t="s">
        <v>44</v>
      </c>
      <c r="H69" s="18">
        <v>6290</v>
      </c>
      <c r="I69" s="18">
        <v>4888</v>
      </c>
      <c r="J69" s="18">
        <v>1181.86</v>
      </c>
      <c r="K69" s="18">
        <v>0</v>
      </c>
      <c r="L69" s="18">
        <v>1.29</v>
      </c>
      <c r="M69" s="18">
        <v>0.25</v>
      </c>
      <c r="N69" s="17" t="s">
        <v>1212</v>
      </c>
    </row>
    <row r="70" spans="1:14" ht="12.75">
      <c r="A70" s="16"/>
      <c r="B70" s="16" t="s">
        <v>1213</v>
      </c>
      <c r="C70" s="17" t="s">
        <v>1214</v>
      </c>
      <c r="D70" s="17" t="s">
        <v>749</v>
      </c>
      <c r="E70" s="17" t="s">
        <v>1193</v>
      </c>
      <c r="F70" s="16" t="s">
        <v>1075</v>
      </c>
      <c r="G70" s="16" t="s">
        <v>44</v>
      </c>
      <c r="H70" s="18">
        <v>5993</v>
      </c>
      <c r="I70" s="18">
        <v>5354</v>
      </c>
      <c r="J70" s="18">
        <v>1233.41</v>
      </c>
      <c r="K70" s="18">
        <v>0</v>
      </c>
      <c r="L70" s="18">
        <v>1.35</v>
      </c>
      <c r="M70" s="18">
        <v>0.26</v>
      </c>
      <c r="N70" s="17" t="s">
        <v>1215</v>
      </c>
    </row>
    <row r="71" spans="1:14" ht="12.75">
      <c r="A71" s="16"/>
      <c r="B71" s="17" t="s">
        <v>1216</v>
      </c>
      <c r="C71" s="17" t="s">
        <v>1217</v>
      </c>
      <c r="D71" s="17" t="s">
        <v>1163</v>
      </c>
      <c r="E71" s="17" t="s">
        <v>1193</v>
      </c>
      <c r="F71" s="16" t="s">
        <v>1075</v>
      </c>
      <c r="G71" s="16" t="s">
        <v>44</v>
      </c>
      <c r="H71" s="18">
        <v>2978</v>
      </c>
      <c r="I71" s="18">
        <v>5511</v>
      </c>
      <c r="J71" s="18">
        <v>630.87</v>
      </c>
      <c r="K71" s="18">
        <v>0</v>
      </c>
      <c r="L71" s="18">
        <v>0.69</v>
      </c>
      <c r="M71" s="18">
        <v>0.13</v>
      </c>
      <c r="N71" s="17" t="s">
        <v>1218</v>
      </c>
    </row>
    <row r="72" spans="1:14" ht="12.75">
      <c r="A72" s="16"/>
      <c r="B72" s="17" t="s">
        <v>1219</v>
      </c>
      <c r="C72" s="17" t="s">
        <v>1220</v>
      </c>
      <c r="D72" s="16" t="s">
        <v>161</v>
      </c>
      <c r="E72" s="17" t="s">
        <v>1221</v>
      </c>
      <c r="F72" s="16" t="s">
        <v>1075</v>
      </c>
      <c r="G72" s="16" t="s">
        <v>44</v>
      </c>
      <c r="H72" s="18">
        <v>3156</v>
      </c>
      <c r="I72" s="18">
        <v>4543</v>
      </c>
      <c r="J72" s="18">
        <v>551.14</v>
      </c>
      <c r="K72" s="18">
        <v>0</v>
      </c>
      <c r="L72" s="18">
        <v>0.6</v>
      </c>
      <c r="M72" s="18">
        <v>0.12</v>
      </c>
      <c r="N72" s="17" t="s">
        <v>1222</v>
      </c>
    </row>
    <row r="73" spans="1:14" ht="12.75">
      <c r="A73" s="16"/>
      <c r="B73" s="16" t="s">
        <v>1223</v>
      </c>
      <c r="C73" s="17" t="s">
        <v>1224</v>
      </c>
      <c r="D73" s="17" t="s">
        <v>749</v>
      </c>
      <c r="E73" s="17" t="s">
        <v>1225</v>
      </c>
      <c r="F73" s="16" t="s">
        <v>1075</v>
      </c>
      <c r="G73" s="16" t="s">
        <v>44</v>
      </c>
      <c r="H73" s="18">
        <v>99</v>
      </c>
      <c r="I73" s="18">
        <v>3859</v>
      </c>
      <c r="J73" s="18">
        <v>14.69</v>
      </c>
      <c r="K73" s="18">
        <v>0</v>
      </c>
      <c r="L73" s="18">
        <v>0.02</v>
      </c>
      <c r="M73" s="18">
        <v>0</v>
      </c>
      <c r="N73" s="17" t="s">
        <v>1226</v>
      </c>
    </row>
    <row r="74" spans="1:14" ht="12.75">
      <c r="A74" s="16"/>
      <c r="B74" s="16" t="s">
        <v>1227</v>
      </c>
      <c r="C74" s="17" t="s">
        <v>1228</v>
      </c>
      <c r="D74" s="17" t="s">
        <v>749</v>
      </c>
      <c r="E74" s="17" t="s">
        <v>1225</v>
      </c>
      <c r="F74" s="16" t="s">
        <v>1075</v>
      </c>
      <c r="G74" s="16" t="s">
        <v>44</v>
      </c>
      <c r="H74" s="18">
        <v>2799</v>
      </c>
      <c r="I74" s="18">
        <v>4421</v>
      </c>
      <c r="J74" s="18">
        <v>475.67</v>
      </c>
      <c r="K74" s="18">
        <v>0</v>
      </c>
      <c r="L74" s="18">
        <v>0.52</v>
      </c>
      <c r="M74" s="18">
        <v>0.1</v>
      </c>
      <c r="N74" s="17" t="s">
        <v>1229</v>
      </c>
    </row>
    <row r="75" spans="1:14" ht="12.75">
      <c r="A75" s="16"/>
      <c r="B75" s="16" t="s">
        <v>1230</v>
      </c>
      <c r="C75" s="17" t="s">
        <v>1231</v>
      </c>
      <c r="D75" s="17" t="s">
        <v>749</v>
      </c>
      <c r="E75" s="17" t="s">
        <v>1225</v>
      </c>
      <c r="F75" s="16" t="s">
        <v>1075</v>
      </c>
      <c r="G75" s="16" t="s">
        <v>44</v>
      </c>
      <c r="H75" s="18">
        <v>1140</v>
      </c>
      <c r="I75" s="18">
        <v>13537</v>
      </c>
      <c r="J75" s="18">
        <v>593.21</v>
      </c>
      <c r="K75" s="18">
        <v>0</v>
      </c>
      <c r="L75" s="18">
        <v>0.65</v>
      </c>
      <c r="M75" s="18">
        <v>0.13</v>
      </c>
      <c r="N75" s="17" t="s">
        <v>1232</v>
      </c>
    </row>
    <row r="76" spans="1:14" ht="12.75">
      <c r="A76" s="16"/>
      <c r="B76" s="16" t="s">
        <v>1233</v>
      </c>
      <c r="C76" s="17" t="s">
        <v>1234</v>
      </c>
      <c r="D76" s="17" t="s">
        <v>749</v>
      </c>
      <c r="E76" s="17" t="s">
        <v>1235</v>
      </c>
      <c r="F76" s="16" t="s">
        <v>1075</v>
      </c>
      <c r="G76" s="16" t="s">
        <v>44</v>
      </c>
      <c r="H76" s="18">
        <v>2630</v>
      </c>
      <c r="I76" s="18">
        <v>22435</v>
      </c>
      <c r="J76" s="18">
        <v>2268.12</v>
      </c>
      <c r="K76" s="18">
        <v>0</v>
      </c>
      <c r="L76" s="18">
        <v>2.47</v>
      </c>
      <c r="M76" s="18">
        <v>0.48</v>
      </c>
      <c r="N76" s="17" t="s">
        <v>1236</v>
      </c>
    </row>
    <row r="77" spans="1:14" ht="12.75">
      <c r="A77" s="16"/>
      <c r="B77" s="17" t="s">
        <v>1237</v>
      </c>
      <c r="C77" s="17" t="s">
        <v>1238</v>
      </c>
      <c r="D77" s="17" t="s">
        <v>749</v>
      </c>
      <c r="E77" s="17" t="s">
        <v>1239</v>
      </c>
      <c r="F77" s="16" t="s">
        <v>1075</v>
      </c>
      <c r="G77" s="16" t="s">
        <v>44</v>
      </c>
      <c r="H77" s="18">
        <v>14670</v>
      </c>
      <c r="I77" s="18">
        <v>3410</v>
      </c>
      <c r="J77" s="18">
        <v>1922.95</v>
      </c>
      <c r="K77" s="18">
        <v>0</v>
      </c>
      <c r="L77" s="18">
        <v>2.1</v>
      </c>
      <c r="M77" s="18">
        <v>0.41</v>
      </c>
      <c r="N77" s="17" t="s">
        <v>1240</v>
      </c>
    </row>
    <row r="78" spans="1:14" ht="12.75">
      <c r="A78" s="16"/>
      <c r="B78" s="17" t="s">
        <v>1241</v>
      </c>
      <c r="C78" s="17" t="s">
        <v>1242</v>
      </c>
      <c r="D78" s="17" t="s">
        <v>749</v>
      </c>
      <c r="E78" s="17" t="s">
        <v>1239</v>
      </c>
      <c r="F78" s="16" t="s">
        <v>1075</v>
      </c>
      <c r="G78" s="16" t="s">
        <v>44</v>
      </c>
      <c r="H78" s="18">
        <v>85</v>
      </c>
      <c r="I78" s="18">
        <v>3874</v>
      </c>
      <c r="J78" s="18">
        <v>12.66</v>
      </c>
      <c r="K78" s="18">
        <v>0</v>
      </c>
      <c r="L78" s="18">
        <v>0.01</v>
      </c>
      <c r="M78" s="18">
        <v>0</v>
      </c>
      <c r="N78" s="17" t="s">
        <v>1243</v>
      </c>
    </row>
    <row r="79" spans="1:14" ht="12.75">
      <c r="A79" s="16"/>
      <c r="B79" s="17" t="s">
        <v>1244</v>
      </c>
      <c r="C79" s="17" t="s">
        <v>1245</v>
      </c>
      <c r="D79" s="17" t="s">
        <v>749</v>
      </c>
      <c r="E79" s="17" t="s">
        <v>1239</v>
      </c>
      <c r="F79" s="16" t="s">
        <v>1075</v>
      </c>
      <c r="G79" s="16" t="s">
        <v>44</v>
      </c>
      <c r="H79" s="18">
        <v>15754</v>
      </c>
      <c r="I79" s="18">
        <v>4338</v>
      </c>
      <c r="J79" s="18">
        <v>2627.02</v>
      </c>
      <c r="K79" s="18">
        <v>0</v>
      </c>
      <c r="L79" s="18">
        <v>2.87</v>
      </c>
      <c r="M79" s="18">
        <v>0.56</v>
      </c>
      <c r="N79" s="17" t="s">
        <v>1246</v>
      </c>
    </row>
    <row r="80" spans="1:14" ht="12.75">
      <c r="A80" s="16"/>
      <c r="B80" s="16" t="s">
        <v>1247</v>
      </c>
      <c r="C80" s="17" t="s">
        <v>1248</v>
      </c>
      <c r="D80" s="17" t="s">
        <v>749</v>
      </c>
      <c r="E80" s="17" t="s">
        <v>1239</v>
      </c>
      <c r="F80" s="16" t="s">
        <v>1075</v>
      </c>
      <c r="G80" s="16" t="s">
        <v>44</v>
      </c>
      <c r="H80" s="18">
        <v>4865</v>
      </c>
      <c r="I80" s="18">
        <v>5197</v>
      </c>
      <c r="J80" s="18">
        <v>971.89</v>
      </c>
      <c r="K80" s="18">
        <v>0</v>
      </c>
      <c r="L80" s="18">
        <v>1.06</v>
      </c>
      <c r="M80" s="18">
        <v>0.21</v>
      </c>
      <c r="N80" s="17" t="s">
        <v>1249</v>
      </c>
    </row>
    <row r="81" spans="1:14" ht="12.75">
      <c r="A81" s="16"/>
      <c r="B81" s="16" t="s">
        <v>1250</v>
      </c>
      <c r="C81" s="17" t="s">
        <v>1251</v>
      </c>
      <c r="D81" s="17" t="s">
        <v>749</v>
      </c>
      <c r="E81" s="17" t="s">
        <v>1239</v>
      </c>
      <c r="F81" s="16" t="s">
        <v>1075</v>
      </c>
      <c r="G81" s="16" t="s">
        <v>44</v>
      </c>
      <c r="H81" s="18">
        <v>324</v>
      </c>
      <c r="I81" s="18">
        <v>6244</v>
      </c>
      <c r="J81" s="18">
        <v>77.77</v>
      </c>
      <c r="K81" s="18">
        <v>0</v>
      </c>
      <c r="L81" s="18">
        <v>0.08</v>
      </c>
      <c r="M81" s="18">
        <v>0.02</v>
      </c>
      <c r="N81" s="17" t="s">
        <v>1252</v>
      </c>
    </row>
    <row r="82" spans="1:14" ht="12.75">
      <c r="A82" s="16"/>
      <c r="B82" s="17" t="s">
        <v>1253</v>
      </c>
      <c r="C82" s="17" t="s">
        <v>1254</v>
      </c>
      <c r="D82" s="17" t="s">
        <v>749</v>
      </c>
      <c r="E82" s="17" t="s">
        <v>1239</v>
      </c>
      <c r="F82" s="16" t="s">
        <v>1075</v>
      </c>
      <c r="G82" s="16" t="s">
        <v>44</v>
      </c>
      <c r="H82" s="18">
        <v>6710</v>
      </c>
      <c r="I82" s="18">
        <v>7204</v>
      </c>
      <c r="J82" s="18">
        <v>1858.14</v>
      </c>
      <c r="K82" s="18">
        <v>0</v>
      </c>
      <c r="L82" s="18">
        <v>2.03</v>
      </c>
      <c r="M82" s="18">
        <v>0.4</v>
      </c>
      <c r="N82" s="17" t="s">
        <v>1255</v>
      </c>
    </row>
    <row r="83" spans="1:14" ht="12.75">
      <c r="A83" s="16"/>
      <c r="B83" s="16" t="s">
        <v>1256</v>
      </c>
      <c r="C83" s="17" t="s">
        <v>1257</v>
      </c>
      <c r="D83" s="17" t="s">
        <v>749</v>
      </c>
      <c r="E83" s="17" t="s">
        <v>1239</v>
      </c>
      <c r="F83" s="16" t="s">
        <v>1075</v>
      </c>
      <c r="G83" s="16" t="s">
        <v>44</v>
      </c>
      <c r="H83" s="18">
        <v>8655</v>
      </c>
      <c r="I83" s="18">
        <v>8209</v>
      </c>
      <c r="J83" s="18">
        <v>2731.12</v>
      </c>
      <c r="K83" s="18">
        <v>0</v>
      </c>
      <c r="L83" s="18">
        <v>2.98</v>
      </c>
      <c r="M83" s="18">
        <v>0.58</v>
      </c>
      <c r="N83" s="17" t="s">
        <v>1258</v>
      </c>
    </row>
    <row r="84" spans="1:14" ht="12.75">
      <c r="A84" s="16"/>
      <c r="B84" s="16" t="s">
        <v>1259</v>
      </c>
      <c r="C84" s="17" t="s">
        <v>1260</v>
      </c>
      <c r="D84" s="17" t="s">
        <v>749</v>
      </c>
      <c r="E84" s="17" t="s">
        <v>1261</v>
      </c>
      <c r="F84" s="16" t="s">
        <v>1075</v>
      </c>
      <c r="G84" s="16" t="s">
        <v>44</v>
      </c>
      <c r="H84" s="18">
        <v>41043</v>
      </c>
      <c r="I84" s="18">
        <v>2320</v>
      </c>
      <c r="J84" s="18">
        <v>3660.25</v>
      </c>
      <c r="K84" s="18">
        <v>0</v>
      </c>
      <c r="L84" s="18">
        <v>3.99</v>
      </c>
      <c r="M84" s="18">
        <v>0.78</v>
      </c>
      <c r="N84" s="17" t="s">
        <v>1262</v>
      </c>
    </row>
    <row r="85" spans="1:14" ht="12.75">
      <c r="A85" s="16"/>
      <c r="B85" s="17" t="s">
        <v>1263</v>
      </c>
      <c r="C85" s="17" t="s">
        <v>1264</v>
      </c>
      <c r="D85" s="17" t="s">
        <v>749</v>
      </c>
      <c r="E85" s="17" t="s">
        <v>1261</v>
      </c>
      <c r="F85" s="16" t="s">
        <v>1075</v>
      </c>
      <c r="G85" s="16" t="s">
        <v>44</v>
      </c>
      <c r="H85" s="18">
        <v>5284</v>
      </c>
      <c r="I85" s="18">
        <v>3046</v>
      </c>
      <c r="J85" s="18">
        <v>618.69</v>
      </c>
      <c r="K85" s="18">
        <v>0</v>
      </c>
      <c r="L85" s="18">
        <v>0.67</v>
      </c>
      <c r="M85" s="18">
        <v>0.13</v>
      </c>
      <c r="N85" s="17" t="s">
        <v>1265</v>
      </c>
    </row>
    <row r="86" spans="1:14" ht="12.75">
      <c r="A86" s="16"/>
      <c r="B86" s="16" t="s">
        <v>1266</v>
      </c>
      <c r="C86" s="17" t="s">
        <v>1267</v>
      </c>
      <c r="D86" s="16" t="s">
        <v>161</v>
      </c>
      <c r="E86" s="17" t="s">
        <v>1261</v>
      </c>
      <c r="F86" s="16" t="s">
        <v>1075</v>
      </c>
      <c r="G86" s="16" t="s">
        <v>44</v>
      </c>
      <c r="H86" s="18">
        <v>5234</v>
      </c>
      <c r="I86" s="18">
        <v>4874</v>
      </c>
      <c r="J86" s="18">
        <v>980.62</v>
      </c>
      <c r="K86" s="18">
        <v>0</v>
      </c>
      <c r="L86" s="18">
        <v>1.07</v>
      </c>
      <c r="M86" s="18">
        <v>0.21</v>
      </c>
      <c r="N86" s="17" t="s">
        <v>1268</v>
      </c>
    </row>
    <row r="87" spans="1:14" ht="12.75">
      <c r="A87" s="16"/>
      <c r="B87" s="16" t="s">
        <v>1269</v>
      </c>
      <c r="C87" s="17" t="s">
        <v>1270</v>
      </c>
      <c r="D87" s="17" t="s">
        <v>749</v>
      </c>
      <c r="E87" s="17" t="s">
        <v>1261</v>
      </c>
      <c r="F87" s="16" t="s">
        <v>1075</v>
      </c>
      <c r="G87" s="16" t="s">
        <v>44</v>
      </c>
      <c r="H87" s="18">
        <v>7835</v>
      </c>
      <c r="I87" s="18">
        <v>6919</v>
      </c>
      <c r="J87" s="18">
        <v>2083.85</v>
      </c>
      <c r="K87" s="18">
        <v>0</v>
      </c>
      <c r="L87" s="18">
        <v>2.27</v>
      </c>
      <c r="M87" s="18">
        <v>0.44</v>
      </c>
      <c r="N87" s="17" t="s">
        <v>1271</v>
      </c>
    </row>
    <row r="88" spans="1:14" ht="12.75">
      <c r="A88" s="16"/>
      <c r="B88" s="16" t="s">
        <v>1272</v>
      </c>
      <c r="C88" s="17" t="s">
        <v>1273</v>
      </c>
      <c r="D88" s="16" t="s">
        <v>161</v>
      </c>
      <c r="E88" s="17" t="s">
        <v>1261</v>
      </c>
      <c r="F88" s="16" t="s">
        <v>1075</v>
      </c>
      <c r="G88" s="16" t="s">
        <v>44</v>
      </c>
      <c r="H88" s="18">
        <v>103</v>
      </c>
      <c r="I88" s="18">
        <v>7554</v>
      </c>
      <c r="J88" s="18">
        <v>29.91</v>
      </c>
      <c r="K88" s="18">
        <v>0</v>
      </c>
      <c r="L88" s="18">
        <v>0.03</v>
      </c>
      <c r="M88" s="18">
        <v>0.01</v>
      </c>
      <c r="N88" s="17" t="s">
        <v>1274</v>
      </c>
    </row>
    <row r="89" spans="1:14" ht="12.75">
      <c r="A89" s="16"/>
      <c r="B89" s="16" t="s">
        <v>1275</v>
      </c>
      <c r="C89" s="17" t="s">
        <v>1276</v>
      </c>
      <c r="D89" s="17" t="s">
        <v>749</v>
      </c>
      <c r="E89" s="17" t="s">
        <v>1277</v>
      </c>
      <c r="F89" s="16" t="s">
        <v>1075</v>
      </c>
      <c r="G89" s="16" t="s">
        <v>44</v>
      </c>
      <c r="H89" s="18">
        <v>1708</v>
      </c>
      <c r="I89" s="18">
        <v>4768</v>
      </c>
      <c r="J89" s="18">
        <v>313.05</v>
      </c>
      <c r="K89" s="18">
        <v>0</v>
      </c>
      <c r="L89" s="18">
        <v>0.34</v>
      </c>
      <c r="M89" s="18">
        <v>0.07</v>
      </c>
      <c r="N89" s="17" t="s">
        <v>1278</v>
      </c>
    </row>
    <row r="90" spans="1:14" ht="12.75">
      <c r="A90" s="16"/>
      <c r="B90" s="17" t="s">
        <v>1279</v>
      </c>
      <c r="C90" s="17" t="s">
        <v>1280</v>
      </c>
      <c r="D90" s="16" t="s">
        <v>161</v>
      </c>
      <c r="E90" s="17" t="s">
        <v>1281</v>
      </c>
      <c r="F90" s="16" t="s">
        <v>1075</v>
      </c>
      <c r="G90" s="16" t="s">
        <v>44</v>
      </c>
      <c r="H90" s="18">
        <v>152</v>
      </c>
      <c r="I90" s="18">
        <v>4942</v>
      </c>
      <c r="J90" s="18">
        <v>28.88</v>
      </c>
      <c r="K90" s="18">
        <v>0</v>
      </c>
      <c r="L90" s="18">
        <v>0.03</v>
      </c>
      <c r="M90" s="18">
        <v>0.01</v>
      </c>
      <c r="N90" s="17" t="s">
        <v>1282</v>
      </c>
    </row>
    <row r="91" spans="1:14" ht="12.75">
      <c r="A91" s="16"/>
      <c r="B91" s="17" t="s">
        <v>1283</v>
      </c>
      <c r="C91" s="17" t="s">
        <v>1284</v>
      </c>
      <c r="D91" s="17" t="s">
        <v>749</v>
      </c>
      <c r="E91" s="17" t="s">
        <v>1285</v>
      </c>
      <c r="F91" s="16" t="s">
        <v>1075</v>
      </c>
      <c r="G91" s="16" t="s">
        <v>44</v>
      </c>
      <c r="H91" s="18">
        <v>4225</v>
      </c>
      <c r="I91" s="18">
        <v>5715</v>
      </c>
      <c r="J91" s="18">
        <v>928.17</v>
      </c>
      <c r="K91" s="18">
        <v>0</v>
      </c>
      <c r="L91" s="18">
        <v>1.01</v>
      </c>
      <c r="M91" s="18">
        <v>0.2</v>
      </c>
      <c r="N91" s="17" t="s">
        <v>1286</v>
      </c>
    </row>
    <row r="92" spans="1:14" ht="12.75">
      <c r="A92" s="7"/>
      <c r="B92" s="7" t="s">
        <v>1287</v>
      </c>
      <c r="C92" s="7"/>
      <c r="D92" s="7"/>
      <c r="E92" s="7"/>
      <c r="F92" s="7"/>
      <c r="G92" s="7"/>
      <c r="H92" s="15">
        <v>0</v>
      </c>
      <c r="I92" s="7"/>
      <c r="J92" s="15">
        <v>0</v>
      </c>
      <c r="K92" s="7"/>
      <c r="L92" s="15">
        <v>0</v>
      </c>
      <c r="M92" s="15">
        <v>0</v>
      </c>
      <c r="N92" s="7"/>
    </row>
    <row r="93" spans="1:14" ht="12.75">
      <c r="A93" s="7"/>
      <c r="B93" s="7" t="s">
        <v>1288</v>
      </c>
      <c r="C93" s="7"/>
      <c r="D93" s="7"/>
      <c r="E93" s="7"/>
      <c r="F93" s="7"/>
      <c r="G93" s="7"/>
      <c r="H93" s="15">
        <v>0</v>
      </c>
      <c r="I93" s="7"/>
      <c r="J93" s="15">
        <v>0</v>
      </c>
      <c r="K93" s="7"/>
      <c r="L93" s="15">
        <v>0</v>
      </c>
      <c r="M93" s="15">
        <v>0</v>
      </c>
      <c r="N93" s="7"/>
    </row>
    <row r="94" spans="1:14" ht="12.75">
      <c r="A94" s="7"/>
      <c r="B94" s="7" t="s">
        <v>1148</v>
      </c>
      <c r="C94" s="7"/>
      <c r="D94" s="7"/>
      <c r="E94" s="7"/>
      <c r="F94" s="7"/>
      <c r="G94" s="7"/>
      <c r="H94" s="15">
        <v>0</v>
      </c>
      <c r="I94" s="7"/>
      <c r="J94" s="15">
        <v>0</v>
      </c>
      <c r="K94" s="7"/>
      <c r="L94" s="15">
        <v>0</v>
      </c>
      <c r="M94" s="15">
        <v>0</v>
      </c>
      <c r="N94" s="7"/>
    </row>
    <row r="95" spans="1:14" ht="12.75">
      <c r="A95" s="13"/>
      <c r="B95" s="19" t="s">
        <v>105</v>
      </c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1:14" ht="12.75">
      <c r="A96" s="13"/>
      <c r="B96" s="19" t="s">
        <v>165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1:2" ht="12.75">
      <c r="A97" s="3" t="s">
        <v>52</v>
      </c>
      <c r="B97" s="3" t="s">
        <v>53</v>
      </c>
    </row>
  </sheetData>
  <sheetProtection/>
  <printOptions/>
  <pageMargins left="0.747916666666667" right="0.747916666666667" top="0.984027777777778" bottom="0.984027777777778" header="0.511805555555555" footer="0.51180555555555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P2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1" customWidth="1"/>
    <col min="2" max="2" width="38.00390625" style="1" customWidth="1"/>
    <col min="3" max="3" width="15.00390625" style="1" customWidth="1"/>
    <col min="4" max="4" width="11.00390625" style="1" customWidth="1"/>
    <col min="5" max="5" width="12.00390625" style="1" customWidth="1"/>
    <col min="6" max="6" width="24.00390625" style="1" customWidth="1"/>
    <col min="7" max="8" width="11.00390625" style="1" customWidth="1"/>
    <col min="9" max="9" width="14.00390625" style="1" customWidth="1"/>
    <col min="10" max="10" width="11.00390625" style="1" customWidth="1"/>
    <col min="11" max="11" width="12.00390625" style="1" customWidth="1"/>
    <col min="12" max="12" width="11.00390625" style="1" customWidth="1"/>
    <col min="13" max="13" width="22.00390625" style="1" customWidth="1"/>
    <col min="14" max="14" width="24.00390625" style="1" customWidth="1"/>
    <col min="15" max="15" width="23.00390625" style="1" customWidth="1"/>
    <col min="16" max="16" width="11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16" ht="12.75">
      <c r="A6" s="4"/>
      <c r="B6" s="12" t="s">
        <v>106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4"/>
      <c r="B7" s="12" t="s">
        <v>1289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2.75">
      <c r="A8" s="4"/>
      <c r="B8" s="4" t="s">
        <v>55</v>
      </c>
      <c r="C8" s="4" t="s">
        <v>56</v>
      </c>
      <c r="D8" s="4" t="s">
        <v>108</v>
      </c>
      <c r="E8" s="4" t="s">
        <v>57</v>
      </c>
      <c r="F8" s="4" t="s">
        <v>168</v>
      </c>
      <c r="G8" s="4" t="s">
        <v>58</v>
      </c>
      <c r="H8" s="4" t="s">
        <v>59</v>
      </c>
      <c r="I8" s="4" t="s">
        <v>60</v>
      </c>
      <c r="J8" s="4" t="s">
        <v>111</v>
      </c>
      <c r="K8" s="4" t="s">
        <v>112</v>
      </c>
      <c r="L8" s="4" t="s">
        <v>63</v>
      </c>
      <c r="M8" s="4" t="s">
        <v>113</v>
      </c>
      <c r="N8" s="4" t="s">
        <v>64</v>
      </c>
      <c r="O8" s="4" t="s">
        <v>114</v>
      </c>
      <c r="P8" s="4"/>
    </row>
    <row r="9" spans="1:16" ht="12.75">
      <c r="A9" s="4"/>
      <c r="B9" s="4"/>
      <c r="C9" s="4"/>
      <c r="D9" s="4"/>
      <c r="E9" s="4"/>
      <c r="F9" s="4"/>
      <c r="G9" s="4"/>
      <c r="H9" s="4"/>
      <c r="I9" s="4"/>
      <c r="J9" s="4" t="s">
        <v>116</v>
      </c>
      <c r="K9" s="4" t="s">
        <v>117</v>
      </c>
      <c r="L9" s="4" t="s">
        <v>7</v>
      </c>
      <c r="M9" s="4" t="s">
        <v>8</v>
      </c>
      <c r="N9" s="4" t="s">
        <v>8</v>
      </c>
      <c r="O9" s="4" t="s">
        <v>8</v>
      </c>
      <c r="P9" s="4"/>
    </row>
    <row r="10" spans="1:16" ht="12.75">
      <c r="A10" s="4"/>
      <c r="B10" s="4"/>
      <c r="C10" s="12" t="s">
        <v>9</v>
      </c>
      <c r="D10" s="12" t="s">
        <v>10</v>
      </c>
      <c r="E10" s="12" t="s">
        <v>65</v>
      </c>
      <c r="F10" s="12" t="s">
        <v>66</v>
      </c>
      <c r="G10" s="12" t="s">
        <v>67</v>
      </c>
      <c r="H10" s="12" t="s">
        <v>68</v>
      </c>
      <c r="I10" s="12" t="s">
        <v>69</v>
      </c>
      <c r="J10" s="12" t="s">
        <v>70</v>
      </c>
      <c r="K10" s="12" t="s">
        <v>71</v>
      </c>
      <c r="L10" s="12" t="s">
        <v>118</v>
      </c>
      <c r="M10" s="12" t="s">
        <v>119</v>
      </c>
      <c r="N10" s="12" t="s">
        <v>120</v>
      </c>
      <c r="O10" s="12" t="s">
        <v>121</v>
      </c>
      <c r="P10" s="4"/>
    </row>
    <row r="11" spans="1:16" ht="12.75">
      <c r="A11" s="13"/>
      <c r="B11" s="13" t="s">
        <v>1290</v>
      </c>
      <c r="C11" s="13"/>
      <c r="D11" s="13"/>
      <c r="E11" s="13"/>
      <c r="F11" s="13"/>
      <c r="G11" s="13"/>
      <c r="H11" s="13"/>
      <c r="I11" s="13"/>
      <c r="J11" s="14">
        <v>52256.09</v>
      </c>
      <c r="K11" s="13"/>
      <c r="L11" s="14">
        <v>15773.96</v>
      </c>
      <c r="M11" s="13"/>
      <c r="N11" s="14">
        <v>100</v>
      </c>
      <c r="O11" s="14">
        <v>3.36</v>
      </c>
      <c r="P11" s="13"/>
    </row>
    <row r="12" spans="1:16" ht="12.75">
      <c r="A12" s="7"/>
      <c r="B12" s="7" t="s">
        <v>73</v>
      </c>
      <c r="C12" s="7"/>
      <c r="D12" s="7"/>
      <c r="E12" s="7"/>
      <c r="F12" s="7"/>
      <c r="G12" s="7"/>
      <c r="H12" s="7"/>
      <c r="I12" s="7"/>
      <c r="J12" s="15">
        <v>0</v>
      </c>
      <c r="K12" s="7"/>
      <c r="L12" s="15">
        <v>0</v>
      </c>
      <c r="M12" s="7"/>
      <c r="N12" s="15">
        <v>0</v>
      </c>
      <c r="O12" s="15">
        <v>0</v>
      </c>
      <c r="P12" s="7"/>
    </row>
    <row r="13" spans="1:16" ht="12.75">
      <c r="A13" s="7"/>
      <c r="B13" s="7" t="s">
        <v>1291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7"/>
      <c r="B14" s="7" t="s">
        <v>102</v>
      </c>
      <c r="C14" s="7"/>
      <c r="D14" s="7"/>
      <c r="E14" s="7"/>
      <c r="F14" s="7"/>
      <c r="G14" s="7"/>
      <c r="H14" s="7"/>
      <c r="I14" s="7"/>
      <c r="J14" s="15">
        <v>52256.09</v>
      </c>
      <c r="K14" s="7"/>
      <c r="L14" s="15">
        <v>15773.96</v>
      </c>
      <c r="M14" s="7"/>
      <c r="N14" s="15">
        <v>100</v>
      </c>
      <c r="O14" s="15">
        <v>3.36</v>
      </c>
      <c r="P14" s="7"/>
    </row>
    <row r="15" spans="1:16" ht="12.75">
      <c r="A15" s="7"/>
      <c r="B15" s="7" t="s">
        <v>1292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2.75">
      <c r="A16" s="16"/>
      <c r="B16" s="17" t="s">
        <v>1293</v>
      </c>
      <c r="C16" s="17" t="s">
        <v>1294</v>
      </c>
      <c r="D16" s="16" t="s">
        <v>161</v>
      </c>
      <c r="E16" s="17" t="s">
        <v>1295</v>
      </c>
      <c r="F16" s="17" t="s">
        <v>782</v>
      </c>
      <c r="G16" s="16" t="s">
        <v>130</v>
      </c>
      <c r="H16" s="16" t="s">
        <v>130</v>
      </c>
      <c r="I16" s="16" t="s">
        <v>44</v>
      </c>
      <c r="J16" s="18">
        <v>683.24</v>
      </c>
      <c r="K16" s="18">
        <v>99937</v>
      </c>
      <c r="L16" s="18">
        <v>2624.72</v>
      </c>
      <c r="M16" s="18">
        <v>0</v>
      </c>
      <c r="N16" s="18">
        <v>16.64</v>
      </c>
      <c r="O16" s="18">
        <v>0.56</v>
      </c>
      <c r="P16" s="17" t="s">
        <v>1296</v>
      </c>
    </row>
    <row r="17" spans="1:16" ht="12.75">
      <c r="A17" s="16"/>
      <c r="B17" s="17" t="s">
        <v>1297</v>
      </c>
      <c r="C17" s="17" t="s">
        <v>1298</v>
      </c>
      <c r="D17" s="16" t="s">
        <v>161</v>
      </c>
      <c r="E17" s="17" t="s">
        <v>1299</v>
      </c>
      <c r="F17" s="17" t="s">
        <v>1300</v>
      </c>
      <c r="G17" s="16" t="s">
        <v>130</v>
      </c>
      <c r="H17" s="16" t="s">
        <v>130</v>
      </c>
      <c r="I17" s="16" t="s">
        <v>44</v>
      </c>
      <c r="J17" s="18">
        <v>3451.99</v>
      </c>
      <c r="K17" s="18">
        <v>21314.33</v>
      </c>
      <c r="L17" s="18">
        <v>2828.29</v>
      </c>
      <c r="M17" s="18">
        <v>0</v>
      </c>
      <c r="N17" s="18">
        <v>17.93</v>
      </c>
      <c r="O17" s="18">
        <v>0.6</v>
      </c>
      <c r="P17" s="17" t="s">
        <v>1301</v>
      </c>
    </row>
    <row r="18" spans="1:16" ht="12.75">
      <c r="A18" s="16"/>
      <c r="B18" s="17" t="s">
        <v>1302</v>
      </c>
      <c r="C18" s="17" t="s">
        <v>1303</v>
      </c>
      <c r="D18" s="16" t="s">
        <v>161</v>
      </c>
      <c r="E18" s="17" t="s">
        <v>1159</v>
      </c>
      <c r="F18" s="17" t="s">
        <v>1300</v>
      </c>
      <c r="G18" s="16" t="s">
        <v>130</v>
      </c>
      <c r="H18" s="16" t="s">
        <v>130</v>
      </c>
      <c r="I18" s="16" t="s">
        <v>44</v>
      </c>
      <c r="J18" s="18">
        <v>34724.69</v>
      </c>
      <c r="K18" s="18">
        <v>1799</v>
      </c>
      <c r="L18" s="18">
        <v>2401.34</v>
      </c>
      <c r="M18" s="18">
        <v>0</v>
      </c>
      <c r="N18" s="18">
        <v>15.22</v>
      </c>
      <c r="O18" s="18">
        <v>0.51</v>
      </c>
      <c r="P18" s="17" t="s">
        <v>1304</v>
      </c>
    </row>
    <row r="19" spans="1:16" ht="12.75">
      <c r="A19" s="16"/>
      <c r="B19" s="17" t="s">
        <v>1305</v>
      </c>
      <c r="C19" s="17" t="s">
        <v>1306</v>
      </c>
      <c r="D19" s="16" t="s">
        <v>161</v>
      </c>
      <c r="E19" s="17" t="s">
        <v>1307</v>
      </c>
      <c r="F19" s="17" t="s">
        <v>782</v>
      </c>
      <c r="G19" s="16" t="s">
        <v>130</v>
      </c>
      <c r="H19" s="16" t="s">
        <v>130</v>
      </c>
      <c r="I19" s="16" t="s">
        <v>44</v>
      </c>
      <c r="J19" s="18">
        <v>1014.21</v>
      </c>
      <c r="K19" s="18">
        <v>119152</v>
      </c>
      <c r="L19" s="18">
        <v>4645.29</v>
      </c>
      <c r="M19" s="18">
        <v>0</v>
      </c>
      <c r="N19" s="18">
        <v>29.45</v>
      </c>
      <c r="O19" s="18">
        <v>0.99</v>
      </c>
      <c r="P19" s="17" t="s">
        <v>1308</v>
      </c>
    </row>
    <row r="20" spans="1:16" ht="12.75">
      <c r="A20" s="16"/>
      <c r="B20" s="17" t="s">
        <v>1309</v>
      </c>
      <c r="C20" s="17" t="s">
        <v>1310</v>
      </c>
      <c r="D20" s="16" t="s">
        <v>161</v>
      </c>
      <c r="E20" s="17" t="s">
        <v>1311</v>
      </c>
      <c r="F20" s="17" t="s">
        <v>1312</v>
      </c>
      <c r="G20" s="16" t="s">
        <v>130</v>
      </c>
      <c r="H20" s="16" t="s">
        <v>130</v>
      </c>
      <c r="I20" s="16" t="s">
        <v>44</v>
      </c>
      <c r="J20" s="18">
        <v>8585.26</v>
      </c>
      <c r="K20" s="18">
        <v>1275.49</v>
      </c>
      <c r="L20" s="18">
        <v>420.93</v>
      </c>
      <c r="M20" s="18">
        <v>0</v>
      </c>
      <c r="N20" s="18">
        <v>2.67</v>
      </c>
      <c r="O20" s="18">
        <v>0.09</v>
      </c>
      <c r="P20" s="17" t="s">
        <v>1313</v>
      </c>
    </row>
    <row r="21" spans="1:16" ht="12.75">
      <c r="A21" s="16"/>
      <c r="B21" s="17" t="s">
        <v>1314</v>
      </c>
      <c r="C21" s="17" t="s">
        <v>1315</v>
      </c>
      <c r="D21" s="16" t="s">
        <v>161</v>
      </c>
      <c r="E21" s="17" t="s">
        <v>1316</v>
      </c>
      <c r="F21" s="17" t="s">
        <v>1317</v>
      </c>
      <c r="G21" s="16" t="s">
        <v>130</v>
      </c>
      <c r="H21" s="16" t="s">
        <v>130</v>
      </c>
      <c r="I21" s="16" t="s">
        <v>44</v>
      </c>
      <c r="J21" s="18">
        <v>1496.91</v>
      </c>
      <c r="K21" s="18">
        <v>25225</v>
      </c>
      <c r="L21" s="18">
        <v>1451.48</v>
      </c>
      <c r="M21" s="18">
        <v>0</v>
      </c>
      <c r="N21" s="18">
        <v>9.2</v>
      </c>
      <c r="O21" s="18">
        <v>0.31</v>
      </c>
      <c r="P21" s="17" t="s">
        <v>1318</v>
      </c>
    </row>
    <row r="22" spans="1:16" ht="12.75">
      <c r="A22" s="16"/>
      <c r="B22" s="17" t="s">
        <v>1319</v>
      </c>
      <c r="C22" s="17" t="s">
        <v>1320</v>
      </c>
      <c r="D22" s="16" t="s">
        <v>161</v>
      </c>
      <c r="E22" s="17" t="s">
        <v>1321</v>
      </c>
      <c r="F22" s="17" t="s">
        <v>1300</v>
      </c>
      <c r="G22" s="16" t="s">
        <v>130</v>
      </c>
      <c r="H22" s="16" t="s">
        <v>130</v>
      </c>
      <c r="I22" s="16" t="s">
        <v>44</v>
      </c>
      <c r="J22" s="18">
        <v>2299.79</v>
      </c>
      <c r="K22" s="18">
        <v>15858</v>
      </c>
      <c r="L22" s="18">
        <v>1401.91</v>
      </c>
      <c r="M22" s="18">
        <v>0</v>
      </c>
      <c r="N22" s="18">
        <v>8.89</v>
      </c>
      <c r="O22" s="18">
        <v>0.3</v>
      </c>
      <c r="P22" s="17" t="s">
        <v>1322</v>
      </c>
    </row>
    <row r="23" spans="1:16" ht="12.75">
      <c r="A23" s="13"/>
      <c r="B23" s="19" t="s">
        <v>105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ht="12.75">
      <c r="A24" s="13"/>
      <c r="B24" s="19" t="s">
        <v>165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2" ht="12.75">
      <c r="A25" s="3" t="s">
        <v>52</v>
      </c>
      <c r="B25" s="3" t="s">
        <v>53</v>
      </c>
    </row>
  </sheetData>
  <sheetProtection/>
  <printOptions/>
  <pageMargins left="0.747916666666667" right="0.747916666666667" top="0.984027777777778" bottom="0.984027777777778" header="0.511805555555555" footer="0.51180555555555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M18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1" customWidth="1"/>
    <col min="2" max="2" width="34.00390625" style="1" customWidth="1"/>
    <col min="3" max="4" width="11.00390625" style="1" customWidth="1"/>
    <col min="5" max="7" width="10.00390625" style="1" customWidth="1"/>
    <col min="8" max="8" width="8.00390625" style="1" customWidth="1"/>
    <col min="9" max="9" width="10.00390625" style="1" customWidth="1"/>
    <col min="10" max="10" width="22.00390625" style="1" customWidth="1"/>
    <col min="11" max="11" width="24.00390625" style="1" customWidth="1"/>
    <col min="12" max="12" width="23.00390625" style="1" customWidth="1"/>
    <col min="13" max="13" width="2.0039062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3" t="s">
        <v>3</v>
      </c>
    </row>
    <row r="6" spans="1:13" ht="12.75">
      <c r="A6" s="4"/>
      <c r="B6" s="12" t="s">
        <v>106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4"/>
      <c r="B7" s="12" t="s">
        <v>1323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4"/>
      <c r="B8" s="4" t="s">
        <v>178</v>
      </c>
      <c r="C8" s="4" t="s">
        <v>56</v>
      </c>
      <c r="D8" s="4" t="s">
        <v>108</v>
      </c>
      <c r="E8" s="4" t="s">
        <v>168</v>
      </c>
      <c r="F8" s="4" t="s">
        <v>60</v>
      </c>
      <c r="G8" s="4" t="s">
        <v>111</v>
      </c>
      <c r="H8" s="4" t="s">
        <v>112</v>
      </c>
      <c r="I8" s="4" t="s">
        <v>63</v>
      </c>
      <c r="J8" s="4" t="s">
        <v>113</v>
      </c>
      <c r="K8" s="4" t="s">
        <v>64</v>
      </c>
      <c r="L8" s="4" t="s">
        <v>114</v>
      </c>
      <c r="M8" s="4"/>
    </row>
    <row r="9" spans="1:13" ht="12.75">
      <c r="A9" s="4"/>
      <c r="B9" s="4"/>
      <c r="C9" s="4"/>
      <c r="D9" s="4"/>
      <c r="E9" s="4"/>
      <c r="F9" s="4"/>
      <c r="G9" s="4" t="s">
        <v>116</v>
      </c>
      <c r="H9" s="4" t="s">
        <v>117</v>
      </c>
      <c r="I9" s="4" t="s">
        <v>7</v>
      </c>
      <c r="J9" s="4" t="s">
        <v>8</v>
      </c>
      <c r="K9" s="4" t="s">
        <v>8</v>
      </c>
      <c r="L9" s="4" t="s">
        <v>8</v>
      </c>
      <c r="M9" s="4"/>
    </row>
    <row r="10" spans="1:13" ht="12.75">
      <c r="A10" s="4"/>
      <c r="B10" s="4"/>
      <c r="C10" s="12" t="s">
        <v>9</v>
      </c>
      <c r="D10" s="12" t="s">
        <v>10</v>
      </c>
      <c r="E10" s="12" t="s">
        <v>65</v>
      </c>
      <c r="F10" s="12" t="s">
        <v>66</v>
      </c>
      <c r="G10" s="12" t="s">
        <v>67</v>
      </c>
      <c r="H10" s="12" t="s">
        <v>68</v>
      </c>
      <c r="I10" s="12" t="s">
        <v>69</v>
      </c>
      <c r="J10" s="12" t="s">
        <v>70</v>
      </c>
      <c r="K10" s="12" t="s">
        <v>71</v>
      </c>
      <c r="L10" s="12" t="s">
        <v>118</v>
      </c>
      <c r="M10" s="4"/>
    </row>
    <row r="11" spans="1:13" ht="12.75">
      <c r="A11" s="13"/>
      <c r="B11" s="13" t="s">
        <v>1324</v>
      </c>
      <c r="C11" s="13"/>
      <c r="D11" s="13"/>
      <c r="E11" s="13"/>
      <c r="F11" s="13"/>
      <c r="G11" s="14">
        <v>0</v>
      </c>
      <c r="H11" s="13"/>
      <c r="I11" s="14">
        <v>0</v>
      </c>
      <c r="J11" s="13"/>
      <c r="K11" s="14">
        <v>0</v>
      </c>
      <c r="L11" s="14">
        <v>0</v>
      </c>
      <c r="M11" s="13"/>
    </row>
    <row r="12" spans="1:13" ht="12.75">
      <c r="A12" s="7"/>
      <c r="B12" s="7" t="s">
        <v>73</v>
      </c>
      <c r="C12" s="7"/>
      <c r="D12" s="7"/>
      <c r="E12" s="7"/>
      <c r="F12" s="7"/>
      <c r="G12" s="15">
        <v>0</v>
      </c>
      <c r="H12" s="7"/>
      <c r="I12" s="15">
        <v>0</v>
      </c>
      <c r="J12" s="7"/>
      <c r="K12" s="15">
        <v>0</v>
      </c>
      <c r="L12" s="15">
        <v>0</v>
      </c>
      <c r="M12" s="7"/>
    </row>
    <row r="13" spans="1:13" ht="12.75">
      <c r="A13" s="7"/>
      <c r="B13" s="7" t="s">
        <v>1325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2.75">
      <c r="A14" s="7"/>
      <c r="B14" s="7" t="s">
        <v>102</v>
      </c>
      <c r="C14" s="7"/>
      <c r="D14" s="7"/>
      <c r="E14" s="7"/>
      <c r="F14" s="7"/>
      <c r="G14" s="15">
        <v>0</v>
      </c>
      <c r="H14" s="7"/>
      <c r="I14" s="15">
        <v>0</v>
      </c>
      <c r="J14" s="7"/>
      <c r="K14" s="15">
        <v>0</v>
      </c>
      <c r="L14" s="15">
        <v>0</v>
      </c>
      <c r="M14" s="7"/>
    </row>
    <row r="15" spans="1:13" ht="12.75">
      <c r="A15" s="7"/>
      <c r="B15" s="7" t="s">
        <v>1326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2.75">
      <c r="A16" s="13"/>
      <c r="B16" s="19" t="s">
        <v>105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2.75">
      <c r="A17" s="13"/>
      <c r="B17" s="19" t="s">
        <v>165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2" ht="12.75">
      <c r="A18" s="3" t="s">
        <v>52</v>
      </c>
      <c r="B18" s="3" t="s">
        <v>53</v>
      </c>
    </row>
  </sheetData>
  <sheetProtection/>
  <printOptions/>
  <pageMargins left="0.747916666666667" right="0.747916666666667" top="0.984027777777778" bottom="0.984027777777778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מירי שורץ</dc:creator>
  <cp:keywords/>
  <dc:description/>
  <cp:lastModifiedBy>Linoy Shemesh</cp:lastModifiedBy>
  <dcterms:created xsi:type="dcterms:W3CDTF">2017-01-15T07:24:53Z</dcterms:created>
  <dcterms:modified xsi:type="dcterms:W3CDTF">2017-04-02T08:35:56Z</dcterms:modified>
  <cp:category/>
  <cp:version/>
  <cp:contentType/>
  <cp:contentStatus/>
</cp:coreProperties>
</file>